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1" sheetId="9" r:id="rId1"/>
    <sheet name="Прил 2" sheetId="2" r:id="rId2"/>
    <sheet name="Прил 3" sheetId="10" r:id="rId3"/>
    <sheet name="Прил 4" sheetId="11" r:id="rId4"/>
    <sheet name="Прил 5" sheetId="5" r:id="rId5"/>
    <sheet name="Прил 6 и 7" sheetId="6" r:id="rId6"/>
    <sheet name="Прил 8" sheetId="12" r:id="rId7"/>
    <sheet name="Прил 9" sheetId="13" r:id="rId8"/>
    <sheet name="Прил 10" sheetId="14" r:id="rId9"/>
    <sheet name="Прил 11" sheetId="15" r:id="rId10"/>
    <sheet name="Прил 12" sheetId="8" r:id="rId11"/>
    <sheet name="Прил 13" sheetId="16" r:id="rId12"/>
    <sheet name="Прил 14 и 15" sheetId="17" r:id="rId13"/>
    <sheet name="Прил 16" sheetId="21" r:id="rId14"/>
    <sheet name="Прил 17" sheetId="19" r:id="rId15"/>
    <sheet name="Прил 18" sheetId="20" r:id="rId16"/>
  </sheets>
  <definedNames>
    <definedName name="_Hlk245980918" localSheetId="10">'Прил 12'!#REF!</definedName>
    <definedName name="_Hlk245980918" localSheetId="1">'Прил 2'!#REF!</definedName>
    <definedName name="_Hlk245987357" localSheetId="10">'Прил 12'!#REF!</definedName>
    <definedName name="_Hlk245987357" localSheetId="1">'Прил 2'!#REF!</definedName>
  </definedNames>
  <calcPr calcId="125725"/>
</workbook>
</file>

<file path=xl/calcChain.xml><?xml version="1.0" encoding="utf-8"?>
<calcChain xmlns="http://schemas.openxmlformats.org/spreadsheetml/2006/main">
  <c r="C15" i="20"/>
  <c r="B15"/>
  <c r="B15" i="14"/>
  <c r="D12" i="19"/>
  <c r="C12"/>
  <c r="E17" i="16"/>
  <c r="E18"/>
  <c r="D17"/>
  <c r="E16"/>
  <c r="D16"/>
  <c r="A28" i="5"/>
  <c r="D54" i="21"/>
  <c r="D53" s="1"/>
  <c r="D52" s="1"/>
  <c r="D51" s="1"/>
  <c r="D50"/>
  <c r="D49" s="1"/>
  <c r="D48" s="1"/>
  <c r="D47" s="1"/>
  <c r="D46"/>
  <c r="D45" s="1"/>
  <c r="D44" s="1"/>
  <c r="D43" s="1"/>
  <c r="C50"/>
  <c r="C49" s="1"/>
  <c r="C48" s="1"/>
  <c r="C47" s="1"/>
  <c r="C54"/>
  <c r="C53" s="1"/>
  <c r="C52" s="1"/>
  <c r="C51" s="1"/>
  <c r="D41"/>
  <c r="D40" s="1"/>
  <c r="D39" s="1"/>
  <c r="D38"/>
  <c r="D37" s="1"/>
  <c r="D36"/>
  <c r="D35" s="1"/>
  <c r="D34"/>
  <c r="D33" s="1"/>
  <c r="D32"/>
  <c r="D31"/>
  <c r="D28"/>
  <c r="D27" s="1"/>
  <c r="D26"/>
  <c r="D24"/>
  <c r="D23" s="1"/>
  <c r="D22"/>
  <c r="D21" s="1"/>
  <c r="D18"/>
  <c r="D17" s="1"/>
  <c r="D16" s="1"/>
  <c r="D15" s="1"/>
  <c r="D14"/>
  <c r="D13"/>
  <c r="D12"/>
  <c r="C29"/>
  <c r="C38"/>
  <c r="C37" s="1"/>
  <c r="C46"/>
  <c r="C41"/>
  <c r="C36"/>
  <c r="C34"/>
  <c r="C32"/>
  <c r="C31"/>
  <c r="C28"/>
  <c r="C26"/>
  <c r="C24"/>
  <c r="C22"/>
  <c r="C18"/>
  <c r="C14"/>
  <c r="C13"/>
  <c r="C12"/>
  <c r="C100" i="6"/>
  <c r="C59" i="12"/>
  <c r="C55"/>
  <c r="C51"/>
  <c r="A42"/>
  <c r="C46"/>
  <c r="C45" s="1"/>
  <c r="C44"/>
  <c r="C43" s="1"/>
  <c r="C42" s="1"/>
  <c r="A46"/>
  <c r="A45"/>
  <c r="A44"/>
  <c r="A43"/>
  <c r="C41"/>
  <c r="C38"/>
  <c r="C37" s="1"/>
  <c r="C36"/>
  <c r="C34"/>
  <c r="C32"/>
  <c r="C31"/>
  <c r="C28"/>
  <c r="C26"/>
  <c r="C24"/>
  <c r="C22"/>
  <c r="C18"/>
  <c r="C14"/>
  <c r="C13"/>
  <c r="C12"/>
  <c r="E37" i="16"/>
  <c r="E36"/>
  <c r="E35"/>
  <c r="D37"/>
  <c r="D36"/>
  <c r="D35"/>
  <c r="E34"/>
  <c r="E33"/>
  <c r="D34"/>
  <c r="D33"/>
  <c r="E32"/>
  <c r="E31"/>
  <c r="D32"/>
  <c r="D31"/>
  <c r="E28"/>
  <c r="D28"/>
  <c r="D26"/>
  <c r="D25"/>
  <c r="E21"/>
  <c r="E20"/>
  <c r="D21"/>
  <c r="D20"/>
  <c r="E19"/>
  <c r="D19"/>
  <c r="D18"/>
  <c r="D83" i="17"/>
  <c r="D22"/>
  <c r="D21" s="1"/>
  <c r="D20" s="1"/>
  <c r="D19" s="1"/>
  <c r="D16"/>
  <c r="D15" s="1"/>
  <c r="D14" s="1"/>
  <c r="D13" s="1"/>
  <c r="H141"/>
  <c r="H142"/>
  <c r="G141"/>
  <c r="G14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D140"/>
  <c r="D139" s="1"/>
  <c r="D138" s="1"/>
  <c r="D137" s="1"/>
  <c r="D136" s="1"/>
  <c r="D135" s="1"/>
  <c r="D133"/>
  <c r="D131"/>
  <c r="D130" s="1"/>
  <c r="D129" s="1"/>
  <c r="D128" s="1"/>
  <c r="D124"/>
  <c r="D123" s="1"/>
  <c r="D122" s="1"/>
  <c r="D121" s="1"/>
  <c r="D120" s="1"/>
  <c r="D119" s="1"/>
  <c r="D117"/>
  <c r="D116" s="1"/>
  <c r="D115" s="1"/>
  <c r="D114" s="1"/>
  <c r="D112"/>
  <c r="D111" s="1"/>
  <c r="D109"/>
  <c r="D107"/>
  <c r="D105"/>
  <c r="D102"/>
  <c r="D80"/>
  <c r="D72"/>
  <c r="D66"/>
  <c r="D64"/>
  <c r="D60"/>
  <c r="D59" s="1"/>
  <c r="D50"/>
  <c r="D49" s="1"/>
  <c r="D45"/>
  <c r="D41"/>
  <c r="D39"/>
  <c r="D37"/>
  <c r="D34" s="1"/>
  <c r="D26"/>
  <c r="D28"/>
  <c r="D29"/>
  <c r="D32"/>
  <c r="D31" s="1"/>
  <c r="D35"/>
  <c r="D44"/>
  <c r="D43" s="1"/>
  <c r="D68"/>
  <c r="D74"/>
  <c r="D78"/>
  <c r="D87"/>
  <c r="D86" s="1"/>
  <c r="D85" s="1"/>
  <c r="D90"/>
  <c r="D89" s="1"/>
  <c r="D95"/>
  <c r="D94" s="1"/>
  <c r="D93" s="1"/>
  <c r="D92" s="1"/>
  <c r="C140"/>
  <c r="C139" s="1"/>
  <c r="C138" s="1"/>
  <c r="C137" s="1"/>
  <c r="C136" s="1"/>
  <c r="C135" s="1"/>
  <c r="C133"/>
  <c r="C131"/>
  <c r="C130"/>
  <c r="C129" s="1"/>
  <c r="C128" s="1"/>
  <c r="C127" s="1"/>
  <c r="C126" s="1"/>
  <c r="C124"/>
  <c r="C123"/>
  <c r="C122" s="1"/>
  <c r="C121" s="1"/>
  <c r="C120" s="1"/>
  <c r="C119" s="1"/>
  <c r="C117"/>
  <c r="C116"/>
  <c r="C115" s="1"/>
  <c r="C114" s="1"/>
  <c r="C112"/>
  <c r="C111"/>
  <c r="C109"/>
  <c r="C107"/>
  <c r="C105"/>
  <c r="C102"/>
  <c r="C101" s="1"/>
  <c r="C97"/>
  <c r="C95"/>
  <c r="C94" s="1"/>
  <c r="C93" s="1"/>
  <c r="C92" s="1"/>
  <c r="C90"/>
  <c r="C89"/>
  <c r="C84" s="1"/>
  <c r="C87"/>
  <c r="C86"/>
  <c r="C85" s="1"/>
  <c r="C80"/>
  <c r="C78"/>
  <c r="C77" s="1"/>
  <c r="C76" s="1"/>
  <c r="C74"/>
  <c r="C72"/>
  <c r="C68"/>
  <c r="C66"/>
  <c r="C64"/>
  <c r="C60"/>
  <c r="C59" s="1"/>
  <c r="C55"/>
  <c r="C54" s="1"/>
  <c r="C53" s="1"/>
  <c r="C52" s="1"/>
  <c r="C50"/>
  <c r="C49" s="1"/>
  <c r="C45"/>
  <c r="C44" s="1"/>
  <c r="C43" s="1"/>
  <c r="C41"/>
  <c r="C39"/>
  <c r="C37"/>
  <c r="C35"/>
  <c r="C32"/>
  <c r="C31" s="1"/>
  <c r="C29"/>
  <c r="C28" s="1"/>
  <c r="C26"/>
  <c r="C22"/>
  <c r="C21" s="1"/>
  <c r="C20" s="1"/>
  <c r="C19" s="1"/>
  <c r="C16"/>
  <c r="C15" s="1"/>
  <c r="C14" s="1"/>
  <c r="C13" s="1"/>
  <c r="H18"/>
  <c r="G18"/>
  <c r="C22" i="6"/>
  <c r="F98"/>
  <c r="D98"/>
  <c r="C97"/>
  <c r="F97" s="1"/>
  <c r="D97"/>
  <c r="C37"/>
  <c r="D18"/>
  <c r="C16"/>
  <c r="F18"/>
  <c r="D30" i="21" l="1"/>
  <c r="D29" s="1"/>
  <c r="D20"/>
  <c r="D11"/>
  <c r="D10" s="1"/>
  <c r="D9" s="1"/>
  <c r="C34" i="17"/>
  <c r="D12"/>
  <c r="G139"/>
  <c r="H139"/>
  <c r="C12"/>
  <c r="C48"/>
  <c r="C100"/>
  <c r="C99" s="1"/>
  <c r="C83" s="1"/>
  <c r="G140"/>
  <c r="H140"/>
  <c r="D127"/>
  <c r="D126" s="1"/>
  <c r="C63"/>
  <c r="C62" s="1"/>
  <c r="C58" s="1"/>
  <c r="D77"/>
  <c r="D76" s="1"/>
  <c r="D101"/>
  <c r="D97"/>
  <c r="D84"/>
  <c r="D63"/>
  <c r="D62" s="1"/>
  <c r="D58" s="1"/>
  <c r="D35" i="8"/>
  <c r="C35"/>
  <c r="C35" i="2"/>
  <c r="C41"/>
  <c r="D11" i="8"/>
  <c r="C11"/>
  <c r="C24"/>
  <c r="D24"/>
  <c r="F75" i="6"/>
  <c r="D57" i="17" l="1"/>
  <c r="E24" i="16"/>
  <c r="C57" i="17"/>
  <c r="D23" i="16" s="1"/>
  <c r="D24"/>
  <c r="C10" i="17"/>
  <c r="D19" i="21"/>
  <c r="D10" i="17"/>
  <c r="D48"/>
  <c r="H48" s="1"/>
  <c r="D53"/>
  <c r="D52" s="1"/>
  <c r="D100"/>
  <c r="D99" s="1"/>
  <c r="D38" i="6"/>
  <c r="F37"/>
  <c r="F38"/>
  <c r="H110" i="17"/>
  <c r="H111"/>
  <c r="H112"/>
  <c r="H113"/>
  <c r="H114"/>
  <c r="G114"/>
  <c r="G113"/>
  <c r="C112" i="6"/>
  <c r="F111"/>
  <c r="F112"/>
  <c r="F113"/>
  <c r="D113"/>
  <c r="D112"/>
  <c r="D40" i="8"/>
  <c r="C40"/>
  <c r="C31" s="1"/>
  <c r="F61" i="6"/>
  <c r="C60"/>
  <c r="C59" s="1"/>
  <c r="D15" i="19"/>
  <c r="D14"/>
  <c r="D13"/>
  <c r="C15"/>
  <c r="C14"/>
  <c r="C13"/>
  <c r="C45" i="21"/>
  <c r="C44" s="1"/>
  <c r="C43" s="1"/>
  <c r="C40"/>
  <c r="C35"/>
  <c r="C33"/>
  <c r="C30"/>
  <c r="C27"/>
  <c r="C23"/>
  <c r="C21"/>
  <c r="C17"/>
  <c r="C16" s="1"/>
  <c r="C11"/>
  <c r="C11" i="12"/>
  <c r="C10" s="1"/>
  <c r="C9" s="1"/>
  <c r="C15" i="13"/>
  <c r="C14"/>
  <c r="C13"/>
  <c r="C12"/>
  <c r="G17" i="17"/>
  <c r="G23"/>
  <c r="G24"/>
  <c r="G25"/>
  <c r="G27"/>
  <c r="G30"/>
  <c r="G33"/>
  <c r="G36"/>
  <c r="G39"/>
  <c r="G41"/>
  <c r="G43"/>
  <c r="G45"/>
  <c r="G49"/>
  <c r="G50"/>
  <c r="G54"/>
  <c r="G59"/>
  <c r="G65"/>
  <c r="G67"/>
  <c r="G69"/>
  <c r="G70"/>
  <c r="G71"/>
  <c r="G73"/>
  <c r="G75"/>
  <c r="G79"/>
  <c r="G81"/>
  <c r="G82"/>
  <c r="G88"/>
  <c r="G91"/>
  <c r="G96"/>
  <c r="G101"/>
  <c r="G102"/>
  <c r="G104"/>
  <c r="G106"/>
  <c r="G109"/>
  <c r="G121"/>
  <c r="G128"/>
  <c r="G130"/>
  <c r="G137"/>
  <c r="G136"/>
  <c r="G129"/>
  <c r="G105"/>
  <c r="G103"/>
  <c r="G100"/>
  <c r="G89"/>
  <c r="G87"/>
  <c r="G80"/>
  <c r="G74"/>
  <c r="G72"/>
  <c r="G68"/>
  <c r="G66"/>
  <c r="G48"/>
  <c r="G44"/>
  <c r="G42"/>
  <c r="G40"/>
  <c r="G38"/>
  <c r="G35"/>
  <c r="G31"/>
  <c r="G26"/>
  <c r="H137"/>
  <c r="H136"/>
  <c r="H130"/>
  <c r="H129"/>
  <c r="H128"/>
  <c r="H121"/>
  <c r="H109"/>
  <c r="H107"/>
  <c r="H106"/>
  <c r="H105"/>
  <c r="H104"/>
  <c r="H103"/>
  <c r="H102"/>
  <c r="H101"/>
  <c r="H96"/>
  <c r="H91"/>
  <c r="H89"/>
  <c r="H88"/>
  <c r="H87"/>
  <c r="H82"/>
  <c r="H81"/>
  <c r="H80"/>
  <c r="H79"/>
  <c r="H78"/>
  <c r="H75"/>
  <c r="H74"/>
  <c r="H73"/>
  <c r="H72"/>
  <c r="H71"/>
  <c r="H70"/>
  <c r="H69"/>
  <c r="H68"/>
  <c r="H67"/>
  <c r="H66"/>
  <c r="H65"/>
  <c r="H59"/>
  <c r="H58"/>
  <c r="H54"/>
  <c r="H53"/>
  <c r="H50"/>
  <c r="H49"/>
  <c r="H45"/>
  <c r="H44"/>
  <c r="H43"/>
  <c r="H42"/>
  <c r="H41"/>
  <c r="H40"/>
  <c r="H39"/>
  <c r="H37"/>
  <c r="H36"/>
  <c r="H35"/>
  <c r="H33"/>
  <c r="H32"/>
  <c r="H30"/>
  <c r="H29"/>
  <c r="H27"/>
  <c r="H26"/>
  <c r="H25"/>
  <c r="H24"/>
  <c r="H23"/>
  <c r="H22"/>
  <c r="H17"/>
  <c r="H16"/>
  <c r="E12"/>
  <c r="C58" i="12"/>
  <c r="C57" s="1"/>
  <c r="C56" s="1"/>
  <c r="C47" s="1"/>
  <c r="C54"/>
  <c r="C53" s="1"/>
  <c r="C52" s="1"/>
  <c r="C50"/>
  <c r="C49" s="1"/>
  <c r="C48" s="1"/>
  <c r="C40"/>
  <c r="C39" s="1"/>
  <c r="C35"/>
  <c r="C33"/>
  <c r="C30"/>
  <c r="C27"/>
  <c r="C23"/>
  <c r="C21"/>
  <c r="C17"/>
  <c r="C16" s="1"/>
  <c r="C15" s="1"/>
  <c r="G37" i="17"/>
  <c r="G16"/>
  <c r="G127"/>
  <c r="G78"/>
  <c r="G64"/>
  <c r="G29"/>
  <c r="G99"/>
  <c r="G126"/>
  <c r="G120"/>
  <c r="G58"/>
  <c r="G32"/>
  <c r="H38"/>
  <c r="H90"/>
  <c r="H95"/>
  <c r="H100"/>
  <c r="H108"/>
  <c r="H120"/>
  <c r="H127"/>
  <c r="H34"/>
  <c r="G34"/>
  <c r="G135"/>
  <c r="H15"/>
  <c r="H47"/>
  <c r="F33" i="6"/>
  <c r="D33"/>
  <c r="D32"/>
  <c r="C32"/>
  <c r="F32" s="1"/>
  <c r="D31"/>
  <c r="C31"/>
  <c r="F31" s="1"/>
  <c r="H46" i="17"/>
  <c r="C78" i="6"/>
  <c r="D37" i="8"/>
  <c r="D32"/>
  <c r="D31" s="1"/>
  <c r="D29"/>
  <c r="D26"/>
  <c r="D20"/>
  <c r="D15"/>
  <c r="C37"/>
  <c r="C32"/>
  <c r="C29"/>
  <c r="C26"/>
  <c r="C20"/>
  <c r="C15"/>
  <c r="C66" i="6"/>
  <c r="F67"/>
  <c r="D67"/>
  <c r="D66"/>
  <c r="F66"/>
  <c r="D61"/>
  <c r="C120"/>
  <c r="C119" s="1"/>
  <c r="F121"/>
  <c r="D121"/>
  <c r="D120"/>
  <c r="D119"/>
  <c r="D118"/>
  <c r="D117"/>
  <c r="C38" i="2"/>
  <c r="C32"/>
  <c r="C31" s="1"/>
  <c r="F17" i="6"/>
  <c r="F23"/>
  <c r="F24"/>
  <c r="F25"/>
  <c r="F27"/>
  <c r="F30"/>
  <c r="F36"/>
  <c r="F40"/>
  <c r="F42"/>
  <c r="F46"/>
  <c r="F47"/>
  <c r="F51"/>
  <c r="F56"/>
  <c r="F65"/>
  <c r="F69"/>
  <c r="F70"/>
  <c r="F71"/>
  <c r="F73"/>
  <c r="F79"/>
  <c r="F81"/>
  <c r="F82"/>
  <c r="F88"/>
  <c r="F91"/>
  <c r="F96"/>
  <c r="F103"/>
  <c r="F104"/>
  <c r="F106"/>
  <c r="F108"/>
  <c r="F116"/>
  <c r="F128"/>
  <c r="F135"/>
  <c r="F137"/>
  <c r="F144"/>
  <c r="D13"/>
  <c r="D14"/>
  <c r="D15"/>
  <c r="D16"/>
  <c r="D17"/>
  <c r="D19"/>
  <c r="D20"/>
  <c r="D21"/>
  <c r="D22"/>
  <c r="D23"/>
  <c r="D24"/>
  <c r="D25"/>
  <c r="D26"/>
  <c r="D27"/>
  <c r="D28"/>
  <c r="D29"/>
  <c r="D30"/>
  <c r="D34"/>
  <c r="D35"/>
  <c r="D36"/>
  <c r="D37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2"/>
  <c r="D63"/>
  <c r="D64"/>
  <c r="D65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9"/>
  <c r="D100"/>
  <c r="D101"/>
  <c r="D102"/>
  <c r="D103"/>
  <c r="D104"/>
  <c r="D105"/>
  <c r="D106"/>
  <c r="D107"/>
  <c r="D108"/>
  <c r="D109"/>
  <c r="D110"/>
  <c r="D111"/>
  <c r="D114"/>
  <c r="D115"/>
  <c r="D116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2"/>
  <c r="C74"/>
  <c r="F74" s="1"/>
  <c r="C107"/>
  <c r="C29" i="2"/>
  <c r="C26"/>
  <c r="C24"/>
  <c r="C20"/>
  <c r="C15"/>
  <c r="C64" i="6"/>
  <c r="F64" s="1"/>
  <c r="C80"/>
  <c r="F80" s="1"/>
  <c r="C72"/>
  <c r="F72" s="1"/>
  <c r="C68"/>
  <c r="C17" i="13" s="1"/>
  <c r="C95" i="6"/>
  <c r="C94" s="1"/>
  <c r="C102"/>
  <c r="C115"/>
  <c r="C114" s="1"/>
  <c r="F114" s="1"/>
  <c r="C110"/>
  <c r="F110" s="1"/>
  <c r="C105"/>
  <c r="F105" s="1"/>
  <c r="C90"/>
  <c r="C89" s="1"/>
  <c r="C87"/>
  <c r="C86" s="1"/>
  <c r="C143"/>
  <c r="C142" s="1"/>
  <c r="C134"/>
  <c r="C133" s="1"/>
  <c r="C136"/>
  <c r="F136" s="1"/>
  <c r="C127"/>
  <c r="C126" s="1"/>
  <c r="C55"/>
  <c r="C54" s="1"/>
  <c r="C50"/>
  <c r="C49" s="1"/>
  <c r="C45"/>
  <c r="C44" s="1"/>
  <c r="F22"/>
  <c r="C41"/>
  <c r="F41" s="1"/>
  <c r="C39"/>
  <c r="F39" s="1"/>
  <c r="C35"/>
  <c r="F35" s="1"/>
  <c r="C15"/>
  <c r="C29"/>
  <c r="C28" s="1"/>
  <c r="C26"/>
  <c r="F26" s="1"/>
  <c r="F68"/>
  <c r="C10" i="8"/>
  <c r="D10"/>
  <c r="F90" i="6"/>
  <c r="G138" i="17"/>
  <c r="H138"/>
  <c r="D55" l="1"/>
  <c r="D54" s="1"/>
  <c r="E23" i="16"/>
  <c r="E38" s="1"/>
  <c r="C39" i="21"/>
  <c r="C20"/>
  <c r="C15"/>
  <c r="C19"/>
  <c r="C10"/>
  <c r="C29" i="12"/>
  <c r="C20"/>
  <c r="G94" i="17"/>
  <c r="G57"/>
  <c r="G46"/>
  <c r="G47"/>
  <c r="G63"/>
  <c r="H64"/>
  <c r="G95"/>
  <c r="G22"/>
  <c r="G53"/>
  <c r="G90"/>
  <c r="G108"/>
  <c r="G77"/>
  <c r="G112"/>
  <c r="F127" i="6"/>
  <c r="F89"/>
  <c r="C84"/>
  <c r="F59"/>
  <c r="F95"/>
  <c r="F55"/>
  <c r="F120"/>
  <c r="C77"/>
  <c r="F77" s="1"/>
  <c r="F29"/>
  <c r="F143"/>
  <c r="F107"/>
  <c r="C101"/>
  <c r="C34"/>
  <c r="D17" i="5" s="1"/>
  <c r="F45" i="6"/>
  <c r="F78"/>
  <c r="F115"/>
  <c r="F60"/>
  <c r="C10" i="2"/>
  <c r="F50" i="6"/>
  <c r="F87"/>
  <c r="F134"/>
  <c r="C109"/>
  <c r="F109" s="1"/>
  <c r="D16" i="5"/>
  <c r="F49" i="6"/>
  <c r="D21" i="5"/>
  <c r="C85" i="6"/>
  <c r="F86"/>
  <c r="D15" i="5"/>
  <c r="F28" i="6"/>
  <c r="C43"/>
  <c r="D18" i="5" s="1"/>
  <c r="F44" i="6"/>
  <c r="C141"/>
  <c r="F141" s="1"/>
  <c r="F142"/>
  <c r="F101"/>
  <c r="F119"/>
  <c r="C118"/>
  <c r="C117" s="1"/>
  <c r="D31" i="5" s="1"/>
  <c r="D30" s="1"/>
  <c r="C125" i="6"/>
  <c r="F125" s="1"/>
  <c r="F126"/>
  <c r="C93"/>
  <c r="C92" s="1"/>
  <c r="F94"/>
  <c r="C63"/>
  <c r="F102"/>
  <c r="D42" i="8"/>
  <c r="G62" i="17"/>
  <c r="G76"/>
  <c r="H63"/>
  <c r="G86"/>
  <c r="G111"/>
  <c r="C42" i="8"/>
  <c r="F15" i="6"/>
  <c r="C14"/>
  <c r="C132"/>
  <c r="F133"/>
  <c r="H14" i="17"/>
  <c r="G134"/>
  <c r="G84"/>
  <c r="D27" i="16"/>
  <c r="H94" i="17"/>
  <c r="H119"/>
  <c r="G21"/>
  <c r="G52"/>
  <c r="G92"/>
  <c r="G93"/>
  <c r="G107"/>
  <c r="G125"/>
  <c r="F117" i="6"/>
  <c r="F43"/>
  <c r="F54"/>
  <c r="C53"/>
  <c r="C140"/>
  <c r="C139" s="1"/>
  <c r="F85"/>
  <c r="H99" i="17"/>
  <c r="H126"/>
  <c r="G15"/>
  <c r="G28"/>
  <c r="D15" i="16"/>
  <c r="G56" i="17"/>
  <c r="G119"/>
  <c r="C16" i="13"/>
  <c r="F16" i="6"/>
  <c r="C21"/>
  <c r="G85" i="17"/>
  <c r="H31"/>
  <c r="F92" i="6" l="1"/>
  <c r="D28" i="5"/>
  <c r="C9" i="21"/>
  <c r="C19" i="12"/>
  <c r="C60" s="1"/>
  <c r="H21" i="17"/>
  <c r="H135"/>
  <c r="F93" i="6"/>
  <c r="D19" i="5"/>
  <c r="C76" i="6"/>
  <c r="F76" s="1"/>
  <c r="C124"/>
  <c r="F124" s="1"/>
  <c r="D25" i="5"/>
  <c r="F34" i="6"/>
  <c r="C43" i="2"/>
  <c r="F118" i="6"/>
  <c r="C99"/>
  <c r="F63"/>
  <c r="C62"/>
  <c r="C58" s="1"/>
  <c r="H77" i="17"/>
  <c r="H62"/>
  <c r="H86"/>
  <c r="G61"/>
  <c r="G110"/>
  <c r="G118"/>
  <c r="G55"/>
  <c r="D22" i="16"/>
  <c r="H57" i="17"/>
  <c r="F21" i="6"/>
  <c r="C20"/>
  <c r="G14" i="17"/>
  <c r="H125"/>
  <c r="F140" i="6"/>
  <c r="G98" i="17"/>
  <c r="G20"/>
  <c r="H118"/>
  <c r="H52"/>
  <c r="H28"/>
  <c r="E15" i="16"/>
  <c r="H98" i="17"/>
  <c r="C52" i="6"/>
  <c r="F53"/>
  <c r="G124" i="17"/>
  <c r="H92"/>
  <c r="H93"/>
  <c r="G133"/>
  <c r="E13" i="16"/>
  <c r="H13" i="17"/>
  <c r="C131" i="6"/>
  <c r="C130" s="1"/>
  <c r="F132"/>
  <c r="C123"/>
  <c r="C13"/>
  <c r="F14"/>
  <c r="D42" i="21" l="1"/>
  <c r="C42"/>
  <c r="C55" s="1"/>
  <c r="H134" i="17"/>
  <c r="H20"/>
  <c r="F100" i="6"/>
  <c r="F62"/>
  <c r="H85" i="17"/>
  <c r="E25" i="16"/>
  <c r="H76" i="17"/>
  <c r="G60"/>
  <c r="H61"/>
  <c r="D13" i="5"/>
  <c r="F13" i="6"/>
  <c r="D33" i="5"/>
  <c r="F123" i="6"/>
  <c r="C122"/>
  <c r="G51" i="17"/>
  <c r="H124"/>
  <c r="G132"/>
  <c r="G123"/>
  <c r="F52" i="6"/>
  <c r="C48"/>
  <c r="D22" i="5"/>
  <c r="H97" i="17"/>
  <c r="G83"/>
  <c r="H117"/>
  <c r="D14" i="16"/>
  <c r="G19" i="17"/>
  <c r="G97"/>
  <c r="C138" i="6"/>
  <c r="F139"/>
  <c r="D37" i="5"/>
  <c r="C19" i="6"/>
  <c r="C12" s="1"/>
  <c r="F20"/>
  <c r="H56" i="17"/>
  <c r="F99" i="6"/>
  <c r="D29" i="5"/>
  <c r="G117" i="17"/>
  <c r="F131" i="6"/>
  <c r="G13" i="17"/>
  <c r="D13" i="16"/>
  <c r="H133" i="17" l="1"/>
  <c r="E14" i="16"/>
  <c r="H19" i="17"/>
  <c r="F84" i="6"/>
  <c r="D27" i="5"/>
  <c r="C83" i="6"/>
  <c r="C57"/>
  <c r="F58"/>
  <c r="D24" i="5"/>
  <c r="H60" i="17"/>
  <c r="E27" i="16"/>
  <c r="H84" i="17"/>
  <c r="F12" i="6"/>
  <c r="D12" i="5"/>
  <c r="C129" i="6"/>
  <c r="D35" i="5"/>
  <c r="F130" i="6"/>
  <c r="G116" i="17"/>
  <c r="G10"/>
  <c r="G12"/>
  <c r="D12" i="16"/>
  <c r="F138" i="6"/>
  <c r="D36" i="5"/>
  <c r="H116" i="17"/>
  <c r="D20" i="5"/>
  <c r="F48" i="6"/>
  <c r="G122" i="17"/>
  <c r="G131"/>
  <c r="H123"/>
  <c r="E26" i="16"/>
  <c r="H83" i="17"/>
  <c r="E22" i="16"/>
  <c r="H55" i="17"/>
  <c r="D14" i="5"/>
  <c r="F19" i="6"/>
  <c r="D32" i="5"/>
  <c r="F122" i="6"/>
  <c r="D55" i="21" l="1"/>
  <c r="H12" i="17"/>
  <c r="E12" i="16"/>
  <c r="H132" i="17"/>
  <c r="H10"/>
  <c r="F83" i="6"/>
  <c r="D26" i="5"/>
  <c r="F57" i="6"/>
  <c r="D23" i="5"/>
  <c r="D38" i="16"/>
  <c r="G115" i="17"/>
  <c r="D34" i="5"/>
  <c r="F129" i="6"/>
  <c r="H122" i="17"/>
  <c r="H115"/>
  <c r="C10" i="6"/>
  <c r="H51" i="17"/>
  <c r="H131" l="1"/>
  <c r="D38" i="5"/>
  <c r="F10" i="6"/>
</calcChain>
</file>

<file path=xl/sharedStrings.xml><?xml version="1.0" encoding="utf-8"?>
<sst xmlns="http://schemas.openxmlformats.org/spreadsheetml/2006/main" count="1715" uniqueCount="752">
  <si>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</si>
  <si>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</si>
  <si>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</si>
  <si>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</si>
  <si>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  1 11 05035 13 0000 120</t>
  </si>
  <si>
    <t>показателя</t>
  </si>
  <si>
    <t xml:space="preserve">   Рз</t>
  </si>
  <si>
    <t>ПР</t>
  </si>
  <si>
    <t xml:space="preserve">  Общегосударственные вопросы</t>
  </si>
  <si>
    <r>
      <t xml:space="preserve">  </t>
    </r>
    <r>
      <rPr>
        <sz val="11"/>
        <color indexed="8"/>
        <rFont val="Times New Roman"/>
        <family val="1"/>
        <charset val="204"/>
      </rPr>
      <t>Функционирование высшего должностного лица субъекта Российской Федерации и муниципального образования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</si>
  <si>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</si>
  <si>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</si>
  <si>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</si>
  <si>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</si>
  <si>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</si>
  <si>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</si>
  <si>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</si>
  <si>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</si>
  <si>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</si>
  <si>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</si>
  <si>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</si>
  <si>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</si>
  <si>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</si>
  <si>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</si>
  <si>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</si>
  <si>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</si>
  <si>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</si>
  <si>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</si>
  <si>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</si>
  <si>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Физическая культура и спорт</t>
  </si>
  <si>
    <t xml:space="preserve">Физическая культура </t>
  </si>
  <si>
    <t>ВСЕГО расходов:</t>
  </si>
  <si>
    <r>
      <t xml:space="preserve">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>(тыс. руб.)</t>
    </r>
  </si>
  <si>
    <t>Наименование показателя</t>
  </si>
  <si>
    <t>Код расхода по бюджетной классификации</t>
  </si>
  <si>
    <t>Расходы бюджета - ВСЕГО</t>
  </si>
  <si>
    <t>В том числе:</t>
  </si>
  <si>
    <t>ОБЩЕГОСУДАРСТВЕННЫЕ ВОПРОСЫ</t>
  </si>
  <si>
    <t>Исполнение судебных актов</t>
  </si>
  <si>
    <t>Уплата налогов, сборов и иных платежей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</si>
  <si>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t>
  </si>
  <si>
    <t>Иные межбюджетные трансферты</t>
  </si>
  <si>
    <t>Резервные фонды администрации</t>
  </si>
  <si>
    <t>Резервные средства</t>
  </si>
  <si>
    <t>Расходы на обеспечение функций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</si>
  <si>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</si>
  <si>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</si>
  <si>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</si>
  <si>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"Обеспечение первичных мер пожарной безопасности городского поселения город Кадников на 2015-2017 годы"</t>
  </si>
  <si>
    <t>НАЦИОНАЛЬНАЯ ЭКОНОМИКА</t>
  </si>
  <si>
    <t>Мероприятия по землеустройству и землепользованию</t>
  </si>
  <si>
    <t>Содержание муниципального имущества</t>
  </si>
  <si>
    <t>ЖИЛИЩНО-КОММУНАЛЬНОЕ ХОЗЯЙСТВО</t>
  </si>
  <si>
    <t>Поддержка жилищного хозяйства</t>
  </si>
  <si>
    <t>Взносы на капитальный ремонт общего имущества в многоквартирном доме</t>
  </si>
  <si>
    <t>ОБРАЗОВАНИЕ</t>
  </si>
  <si>
    <t>Подпрограмма "Реализация молодежной политики"</t>
  </si>
  <si>
    <t>КУЛЬТУРА, КИНЕМАТОГРАФИЯ</t>
  </si>
  <si>
    <t>Подпрограмма "Организация досуга и обеспечение жителей поселения услугами организации культуры"</t>
  </si>
  <si>
    <t>Субсидии бюджетным учреждениям</t>
  </si>
  <si>
    <t>ФИЗИЧЕСКАЯ КУЛЬТУРА И СПОРТ</t>
  </si>
  <si>
    <t>Физическая культура</t>
  </si>
  <si>
    <t>Подпрограмма "Развитие физической культуры и спорта"</t>
  </si>
  <si>
    <t xml:space="preserve">                                                                                                        (тыс. руб.)</t>
  </si>
  <si>
    <t>01</t>
  </si>
  <si>
    <t>00</t>
  </si>
  <si>
    <t>02</t>
  </si>
  <si>
    <t>04</t>
  </si>
  <si>
    <t>06</t>
  </si>
  <si>
    <t>03</t>
  </si>
  <si>
    <t>09</t>
  </si>
  <si>
    <t>05</t>
  </si>
  <si>
    <t>07</t>
  </si>
  <si>
    <t>08</t>
  </si>
  <si>
    <t>000 01 00 00 0 00 00000 000</t>
  </si>
  <si>
    <t>Муниципальная программа «Экономическое развитие городского поселения город Кадников на 2016-2018 годы»</t>
  </si>
  <si>
    <t>Основное мероприятие "Обеспечение деятельности администрации городского поселения города Кадникова"</t>
  </si>
  <si>
    <t>000 01 04 00 0  00 00000 000</t>
  </si>
  <si>
    <t>000 01 04 21 0 00 00000 000</t>
  </si>
  <si>
    <t>Расходы на обеспечение функций муниципальных органов</t>
  </si>
  <si>
    <t>000 01 04 60 0 00 00000 000</t>
  </si>
  <si>
    <t>000 01 04 60 0 00 00000 540</t>
  </si>
  <si>
    <t>000 01 06 00 0 00 00000 000</t>
  </si>
  <si>
    <t>000 01 06 60 0 00 00000 000</t>
  </si>
  <si>
    <t>000 01 06 60 0 00 00000 540</t>
  </si>
  <si>
    <t>000 01 11 00 0 00 00000 000</t>
  </si>
  <si>
    <t>000 01 11 70 4 00 00000 000</t>
  </si>
  <si>
    <t>000 01 11 70 4 00 00000 870</t>
  </si>
  <si>
    <t>000 01 13 00 0 00 00000 000</t>
  </si>
  <si>
    <t>000 01 13 91 3 00 72140 000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</si>
  <si>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 огранов местного самоуправления отдельными государственными полномочиями в сфере административных отношений"</t>
  </si>
  <si>
    <t>000 01 13 91 3 00 72140 240</t>
  </si>
  <si>
    <t>000 01 13 81 0 00 00010 000</t>
  </si>
  <si>
    <t>000 01 13 81 0 00 00010 850</t>
  </si>
  <si>
    <t>000 01 13 81 0 00 00020 000</t>
  </si>
  <si>
    <t>000 01 13 81 0 00 00020 830</t>
  </si>
  <si>
    <t>000 01 13 81 0 00 00080 000</t>
  </si>
  <si>
    <t>000 01 13 81 0 00 00080 240</t>
  </si>
  <si>
    <t>000 02 00 00 0 00 00000 000</t>
  </si>
  <si>
    <t>000 02 03 00 0 00 00000 000</t>
  </si>
  <si>
    <t>000 02 03 91 3 00 51180 000</t>
  </si>
  <si>
    <t>000 02 03 91 3 00 51180 120</t>
  </si>
  <si>
    <t>000 02 03 91 3 00 51180 240</t>
  </si>
  <si>
    <t>000 03 00 00 0 00 00000 000</t>
  </si>
  <si>
    <t>000 03 09 00 0 00 00000 000</t>
  </si>
  <si>
    <t>000 03 09 60 0 00 00000 000</t>
  </si>
  <si>
    <t>000 03 09 60 0 00 00000 540</t>
  </si>
  <si>
    <t>000 03 10 00 0 00 00000 000</t>
  </si>
  <si>
    <t>000 03 10 22 0 00 00000 000</t>
  </si>
  <si>
    <t>Основное мероприятие "Обеспечение первичных мер пожарной безопасности"</t>
  </si>
  <si>
    <t>000 03 10 22 0 01 00000 000</t>
  </si>
  <si>
    <t>000 04 00 00 0 00 00000 000</t>
  </si>
  <si>
    <t>000 04 09 00 0 00 00000 000</t>
  </si>
  <si>
    <t>000 05 03 00 0 00 00000 000</t>
  </si>
  <si>
    <t>Муниципальная программа "Развитие городского хозяйства на территории городского поселения город Кадников на 2016-2018 годы»</t>
  </si>
  <si>
    <t>000 04 09 23 0 00 00000 000</t>
  </si>
  <si>
    <t>Основное мероприятие "Осуществление дорожной деятельности и обеспечение безопасности дорожного движения на территории городского поселения город Кадников</t>
  </si>
  <si>
    <t>000 04 09 23 0 01 00000 000</t>
  </si>
  <si>
    <t>Выполнение мероприятий по капитальному ремонту автомобильных дорог местного значения</t>
  </si>
  <si>
    <t>Выполнение мероприятий по ремонту автомобильных дорог местного значения</t>
  </si>
  <si>
    <t>Выполнение мероприятий по содержанию улично-дорожной сети</t>
  </si>
  <si>
    <t>Выполнение мероприятий по обеспечению безопасности дорожного движения</t>
  </si>
  <si>
    <t>000 04 09 23 0 01 00020 000</t>
  </si>
  <si>
    <t>000 04 09 23 0 01 00020 240</t>
  </si>
  <si>
    <t>000 04 09 23 0 01 00030 000</t>
  </si>
  <si>
    <t>000 04 09 23 0 01 00030 240</t>
  </si>
  <si>
    <t>000 04 09 23 0 01 00040 000</t>
  </si>
  <si>
    <t>000 04 09 23 0 01 00040 240</t>
  </si>
  <si>
    <t>Выполнение мероприятий по капитальному ремонту автомобильных дорог местного значения за счет средств дорожного фонда</t>
  </si>
  <si>
    <t>000 04 09 23 0 01 00110 000</t>
  </si>
  <si>
    <t>000 04 09 23 0 01 00110 240</t>
  </si>
  <si>
    <t>000 04 12 00 0 00 00000 000</t>
  </si>
  <si>
    <t>Реализация государственных функций в области национальной экономики</t>
  </si>
  <si>
    <t>000 04 12 82 0 00 00000 000</t>
  </si>
  <si>
    <t>000 04 12 82 0 00 00030 000</t>
  </si>
  <si>
    <t>000 04 12 82 0 00 00030 240</t>
  </si>
  <si>
    <t>000 04 12 82 0 00 00040 000</t>
  </si>
  <si>
    <t>000 04 12 82 0 00 00040 240</t>
  </si>
  <si>
    <t>000 04 12 82 0 00 00040 850</t>
  </si>
  <si>
    <t>000 05 00 00 0 00 00000 000</t>
  </si>
  <si>
    <t>000 05 01 00 0 00 00000 000</t>
  </si>
  <si>
    <t>000 05 01 23 0 00 00000 000</t>
  </si>
  <si>
    <t>Основное мероприятие "Содержание имущества, находящегося в собственности городского поселения город Кадников"</t>
  </si>
  <si>
    <t>000 05 01 23 0 06 00000 000</t>
  </si>
  <si>
    <t>Выполнение мероприятий по содержанию имущества, находящегося в собственности городского поселения город Кадников</t>
  </si>
  <si>
    <t>000 05 01 23 0 06 00010 000</t>
  </si>
  <si>
    <t>000 05 01 23 0 06 00010 240</t>
  </si>
  <si>
    <t>000 05 02 00 0 00 00000 000</t>
  </si>
  <si>
    <t>000 05 03 23 0 00 00000 000</t>
  </si>
  <si>
    <t>Основное мероприятие "Благоустройство и озеленение территории городского поселения город Кадников"</t>
  </si>
  <si>
    <t>000 05 03 23 0 02 00000 000</t>
  </si>
  <si>
    <t>Выполнение мероприятий по освещению улиц</t>
  </si>
  <si>
    <t>000 05 03 23 0 02 00230 000</t>
  </si>
  <si>
    <t>000 05 03 23 0 02 00230 240</t>
  </si>
  <si>
    <t>Выполнение мероприятий по озеленению</t>
  </si>
  <si>
    <t>000 05 03 23 0 02 00220 000</t>
  </si>
  <si>
    <t>Выполнение мероприятий по благоустройству</t>
  </si>
  <si>
    <t>000 05 03 23 0 02 00210 000</t>
  </si>
  <si>
    <t>000 05 03 23 0 02 00210 240</t>
  </si>
  <si>
    <t>000 05 03 23 0 02 00220 240</t>
  </si>
  <si>
    <t>Основное мероприятие "Организация ритуальных услуг и содержание мест захоронения на территории городского поселения города Кадникова"</t>
  </si>
  <si>
    <t>000 05 03 23 0 04 00410 000</t>
  </si>
  <si>
    <t>000 05 03 23 0 04 00000 000</t>
  </si>
  <si>
    <t>Выполнение мероприятий по организации ритуальных услуг и содержанию мест захоронения</t>
  </si>
  <si>
    <t>000 05 03 23 0 04 00410 240</t>
  </si>
  <si>
    <t>Основное мероприятие "Осуществление отдельных государственных полномочий в сфере обеспечения санитарно-эпидемиологического благополучия населения на территории городского поселения город Кадников"</t>
  </si>
  <si>
    <t>Выполнение мероприятий по осуществлению отдельных государственных полномочий в сфере обеспечения санитарно-эпидемиологического благополучия населения</t>
  </si>
  <si>
    <t>000 05 03 23 0 03 00000 000</t>
  </si>
  <si>
    <t>000 05 03 23 0 03 00310 000</t>
  </si>
  <si>
    <t>000 05 03 23 0 03 00310 240</t>
  </si>
  <si>
    <t>Основное мероприятие "Организация тепло-, газо-, водоснабжения и водоотведения"</t>
  </si>
  <si>
    <t>Выполнение мероприятий по строительству систем тепло-, газо-, водоснабжения и водоотведения</t>
  </si>
  <si>
    <t>000 05 03 23 0 02 00210 850</t>
  </si>
  <si>
    <t>000 07 00 00 0 00 00000 000</t>
  </si>
  <si>
    <t>000 07 07 00 0 00 00000 000</t>
  </si>
  <si>
    <t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t>
  </si>
  <si>
    <t>000 07 07 25 0 00 00000 000</t>
  </si>
  <si>
    <t>000 07 07 25 2 00 00000 000</t>
  </si>
  <si>
    <t>000 07 07 25 2 01 00000 000</t>
  </si>
  <si>
    <t>000 07 07 25 2 01 00010 000</t>
  </si>
  <si>
    <t>000 07 07 25 2 01 00010 240</t>
  </si>
  <si>
    <t>000 08 00 00 0 00 00000 000</t>
  </si>
  <si>
    <t>000 08 01 00 0 00 00000 000</t>
  </si>
  <si>
    <t>000 08 01 60 0 00 00000 000</t>
  </si>
  <si>
    <t>000 08 01 60 0 00 00000 540</t>
  </si>
  <si>
    <t>000 08 01 25 1 00 00000 000</t>
  </si>
  <si>
    <t>000 08 01 25 0 00 00000 000</t>
  </si>
  <si>
    <t>Основное мероприятие "Обеспечение выполнения муниципального задания учреждениями культурно-досугового типа"</t>
  </si>
  <si>
    <t>000 08 01 25 1 01 00000 000</t>
  </si>
  <si>
    <t>000 08 01 25 1 01 00010 000</t>
  </si>
  <si>
    <t>000 08 01 25 1 01 00010 610</t>
  </si>
  <si>
    <t>000 11 00 00 0 00 00000 000</t>
  </si>
  <si>
    <t>000 11 01 00 0 00 00000 000</t>
  </si>
  <si>
    <t>000 11 01 25 0 00 00000 000</t>
  </si>
  <si>
    <t>000 11 01 25 3 00 00000 000</t>
  </si>
  <si>
    <t>Основное мероприятие "Организация и проведение спортивных мероприятий"</t>
  </si>
  <si>
    <t>Основное мероприятие "Организация и проведение социально значимых мероприятий"</t>
  </si>
  <si>
    <t>Выполнения мероприятий по организации и проведению социально значимых мероприятий</t>
  </si>
  <si>
    <t>Выполнение мероприятий по обеспечению выполнения муниципального задания учреждениями культурно-досугового типа</t>
  </si>
  <si>
    <t>Выполнение мероприятий по организации и проведению спортивных мероприятий</t>
  </si>
  <si>
    <t>000 11 01 25 3 01 00000 000</t>
  </si>
  <si>
    <t>000 11 01 25 3 01 00010 000</t>
  </si>
  <si>
    <t>000 11 01 25 3 01 00010 240</t>
  </si>
  <si>
    <t>000 01 04 21 0 01 00000 000</t>
  </si>
  <si>
    <t>Выполнение мероприятий по обеспечению первичных мер пожарной безопасности</t>
  </si>
  <si>
    <t>000 03 10 22 0 01 00010 000</t>
  </si>
  <si>
    <t>000 03 10 22 0 01 00010 240</t>
  </si>
  <si>
    <t>000 05 02 23 0 00 00000 000</t>
  </si>
  <si>
    <t>000 05 02 23 0 05 00000 000</t>
  </si>
  <si>
    <t>000 05 02 23 0 05 00510 000</t>
  </si>
  <si>
    <t>000 05 02 23 0 05 00510 410</t>
  </si>
  <si>
    <t xml:space="preserve">  1 03 00000 00 0000 000</t>
  </si>
  <si>
    <t>000 04 09 23 0 01 00010 000</t>
  </si>
  <si>
    <t>000 04 09 23 0 01 00010 240</t>
  </si>
  <si>
    <t>940 04 00 00 0 00 00000 000</t>
  </si>
  <si>
    <t>940 04 09 00 0 00 00000 000</t>
  </si>
  <si>
    <t>940 04 09 23 0 00 00000 000</t>
  </si>
  <si>
    <t>940 04 09 23 0 01 00000 000</t>
  </si>
  <si>
    <t xml:space="preserve">                               (тыс. руб.)</t>
  </si>
  <si>
    <t>940 00 00 00 0 00 00000 000</t>
  </si>
  <si>
    <t>940 01 00 00 0 00 00000 000</t>
  </si>
  <si>
    <t>940 01 04 00 0  00 00000 000</t>
  </si>
  <si>
    <t>940 01 04 21 0 00 00000 000</t>
  </si>
  <si>
    <t>940 01 04 21 0 01 00000 000</t>
  </si>
  <si>
    <t>940 01 04 60 0 00 00000 000</t>
  </si>
  <si>
    <t>940 01 04 60 0 00 00000 540</t>
  </si>
  <si>
    <t>940 01 06 00 0 00 00000 000</t>
  </si>
  <si>
    <t>940 01 06 60 0 00 00000 000</t>
  </si>
  <si>
    <t>940 01 06 60 0 00 00000 540</t>
  </si>
  <si>
    <t>940 01 11 00 0 00 00000 000</t>
  </si>
  <si>
    <t>940 01 11 70 4 00 00000 000</t>
  </si>
  <si>
    <t>940 01 11 70 4 00 00000 870</t>
  </si>
  <si>
    <t>940 01 13 00 0 00 00000 000</t>
  </si>
  <si>
    <t>940 01 13 81 0 00 00010 000</t>
  </si>
  <si>
    <t>940 01 13 81 0 00 00010 850</t>
  </si>
  <si>
    <t>940 01 13 81 0 00 00020 000</t>
  </si>
  <si>
    <t>940 01 13 81 0 00 00020 830</t>
  </si>
  <si>
    <t>940 01 13 81 0 00 00080 000</t>
  </si>
  <si>
    <t>940 01 13 81 0 00 00080 240</t>
  </si>
  <si>
    <t>940 01 13 91 3 00 72140 000</t>
  </si>
  <si>
    <t>940 01 13 91 3 00 72140 240</t>
  </si>
  <si>
    <t>940 02 00 00 0 00 00000 000</t>
  </si>
  <si>
    <t>940 02 03 00 0 00 00000 000</t>
  </si>
  <si>
    <t>940 02 03 91 3 00 51180 000</t>
  </si>
  <si>
    <t>940 02 03 91 3 00 51180 120</t>
  </si>
  <si>
    <t>940 02 03 91 3 00 51180 240</t>
  </si>
  <si>
    <t>940 03 00 00 0 00 00000 000</t>
  </si>
  <si>
    <t>940 03 09 00 0 00 00000 000</t>
  </si>
  <si>
    <t>940 03 09 60 0 00 00000 000</t>
  </si>
  <si>
    <t>940 03 09 60 0 00 00000 540</t>
  </si>
  <si>
    <t>940 03 10 00 0 00 00000 000</t>
  </si>
  <si>
    <t>940 03 10 22 0 00 00000 000</t>
  </si>
  <si>
    <t>940 03 10 22 0 01 00000 000</t>
  </si>
  <si>
    <t>940 03 10 22 0 01 00010 000</t>
  </si>
  <si>
    <t>940 03 10 22 0 01 00010 240</t>
  </si>
  <si>
    <t>940 04 09 23 0 01 00010 000</t>
  </si>
  <si>
    <t>940 04 09 23 0 01 00010 240</t>
  </si>
  <si>
    <t>940 04 09 23 0 01 00110 000</t>
  </si>
  <si>
    <t>940 04 09 23 0 01 00110 240</t>
  </si>
  <si>
    <t>940 04 09 23 0 01 00020 000</t>
  </si>
  <si>
    <t>940 04 09 23 0 01 00020 240</t>
  </si>
  <si>
    <t>940 04 09 23 0 01 00030 000</t>
  </si>
  <si>
    <t>940 04 09 23 0 01 00030 240</t>
  </si>
  <si>
    <t>940 04 09 23 0 01 00040 000</t>
  </si>
  <si>
    <t>940 04 09 23 0 01 00040 240</t>
  </si>
  <si>
    <t>940 04 12 00 0 00 00000 000</t>
  </si>
  <si>
    <t>940 04 12 82 0 00 00000 000</t>
  </si>
  <si>
    <t>940 04 12 82 0 00 00030 000</t>
  </si>
  <si>
    <t>940 04 12 82 0 00 00030 240</t>
  </si>
  <si>
    <t>940 04 12 82 0 00 00040 000</t>
  </si>
  <si>
    <t>940 04 12 82 0 00 00040 240</t>
  </si>
  <si>
    <t>940 04 12 82 0 00 00040 850</t>
  </si>
  <si>
    <t>940 05 00 00 0 00 00000 000</t>
  </si>
  <si>
    <t>940 05 01 00 0 00 00000 000</t>
  </si>
  <si>
    <t>940 05 01 23 0 00 00000 000</t>
  </si>
  <si>
    <t>940 05 01 23 0 06 00000 000</t>
  </si>
  <si>
    <t>940 05 01 23 0 06 00010 000</t>
  </si>
  <si>
    <t>940 05 01 23 0 06 00010 240</t>
  </si>
  <si>
    <t>940 05 02 00 0 00 00000 000</t>
  </si>
  <si>
    <t>940 05 02 23 0 00 00000 000</t>
  </si>
  <si>
    <t>940 05 02 23 0 05 00000 000</t>
  </si>
  <si>
    <t>940 05 02 23 0 05 00510 000</t>
  </si>
  <si>
    <t>940 05 02 23 0 05 00510 410</t>
  </si>
  <si>
    <t>940 05 03 00 0 00 00000 000</t>
  </si>
  <si>
    <t>940 05 03 23 0 00 00000 000</t>
  </si>
  <si>
    <t>940 05 03 23 0 02 00000 000</t>
  </si>
  <si>
    <t>940 05 03 23 0 02 00210 000</t>
  </si>
  <si>
    <t>940 05 03 23 0 02 00210 240</t>
  </si>
  <si>
    <t>940 05 03 23 0 02 00210 850</t>
  </si>
  <si>
    <t>940 05 03 23 0 02 00220 000</t>
  </si>
  <si>
    <t>940 05 03 23 0 02 00220 240</t>
  </si>
  <si>
    <t>940 05 03 23 0 02 00230 000</t>
  </si>
  <si>
    <t>940 05 03 23 0 02 00230 240</t>
  </si>
  <si>
    <t>940 05 03 23 0 03 00000 000</t>
  </si>
  <si>
    <t>940 05 03 23 0 03 00310 000</t>
  </si>
  <si>
    <t>940 05 03 23 0 03 00310 240</t>
  </si>
  <si>
    <t>940 05 03 23 0 04 00000 000</t>
  </si>
  <si>
    <t>940 05 03 23 0 04 00410 000</t>
  </si>
  <si>
    <t>940 05 03 23 0 04 00410 240</t>
  </si>
  <si>
    <t>940 07 00 00 0 00 00000 000</t>
  </si>
  <si>
    <t>940 07 07 00 0 00 00000 000</t>
  </si>
  <si>
    <t>940 07 07 25 0 00 00000 000</t>
  </si>
  <si>
    <t>940 07 07 25 2 00 00000 000</t>
  </si>
  <si>
    <t>940 07 07 25 2 01 00000 000</t>
  </si>
  <si>
    <t>940 07 07 25 2 01 00010 000</t>
  </si>
  <si>
    <t>940 07 07 25 2 01 00010 240</t>
  </si>
  <si>
    <t>940 08 00 00 0 00 00000 000</t>
  </si>
  <si>
    <t>940 08 01 00 0 00 00000 000</t>
  </si>
  <si>
    <t>940 08 01 25 0 00 00000 000</t>
  </si>
  <si>
    <t>940 08 01 25 1 00 00000 000</t>
  </si>
  <si>
    <t>940 08 01 25 1 01 00000 000</t>
  </si>
  <si>
    <t>940 08 01 25 1 01 00010 000</t>
  </si>
  <si>
    <t>940 08 01 25 1 01 00010 610</t>
  </si>
  <si>
    <t>940 08 01 60 0 00 00000 000</t>
  </si>
  <si>
    <t>940 08 01 60 0 00 00000 540</t>
  </si>
  <si>
    <t>940 11 00 00 0 00 00000 000</t>
  </si>
  <si>
    <t>940 11 01 00 0 00 00000 000</t>
  </si>
  <si>
    <t>940 11 01 25 0 00 00000 000</t>
  </si>
  <si>
    <t>940 11 01 25 3 00 00000 000</t>
  </si>
  <si>
    <t>940 11 01 25 3 01 00000 000</t>
  </si>
  <si>
    <t>940 11 01 25 3 01 00010 000</t>
  </si>
  <si>
    <t>940 11 01 25 3 01 00010 240</t>
  </si>
  <si>
    <t>Администрация города Кадникова - ВСЕГО</t>
  </si>
  <si>
    <t>000 01 04 21 0 01 00190 000</t>
  </si>
  <si>
    <t>000 01 04 21 0 01 00190 120</t>
  </si>
  <si>
    <t>000 01 04 21 0 01 00190 240</t>
  </si>
  <si>
    <t>000 01 04 21 0 01 00190 850</t>
  </si>
  <si>
    <t>940 01 04 21 0 01 00190 850</t>
  </si>
  <si>
    <t>940 01 04 21 0 01 00190 240</t>
  </si>
  <si>
    <t>940 01 04 21 0 01 00190 120</t>
  </si>
  <si>
    <t>940 01 04 21 0 01 00190 000</t>
  </si>
  <si>
    <t>Бюджетные инвестиции</t>
  </si>
  <si>
    <t>000 05 01 87 1 00 00060 000</t>
  </si>
  <si>
    <t>000 05 01 87 1 00 00060 240</t>
  </si>
  <si>
    <t>940 05 01 87 1 00 00060 000</t>
  </si>
  <si>
    <t>940 05 01 87 1 00 00060 240</t>
  </si>
  <si>
    <t>Охрана окружающей среды</t>
  </si>
  <si>
    <t>Другие вопросы в области охраны окружающей среды</t>
  </si>
  <si>
    <t>ОХРАНА ОКРУЖАЮЩЕЙ СРЕДЫ</t>
  </si>
  <si>
    <t>Утилизация и переработка отходов</t>
  </si>
  <si>
    <t>000 06 00 00 0 00 00000 000</t>
  </si>
  <si>
    <t>000 06 05 00 0 00 00000 000</t>
  </si>
  <si>
    <t>940 06 00 00 0 00 00000 000</t>
  </si>
  <si>
    <t>940 06 05 00 0 00 00000 000</t>
  </si>
  <si>
    <t>Мероприятия по предотвращению загрязнения окружающей среды</t>
  </si>
  <si>
    <t>000 06 05 89 0 00 00000 000</t>
  </si>
  <si>
    <t>940 06 05 89 0 00 00000 000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</si>
  <si>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</si>
  <si>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</si>
  <si>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Членский взнос в Ассоциацию «Совет муниципальных образований Вологодской области»</t>
  </si>
  <si>
    <t>Исполнение судебных актов по обращению взыскания на средства бюджета и оплата государственной пошлины</t>
  </si>
  <si>
    <t>000 05 01 87 0 00 00000 000</t>
  </si>
  <si>
    <t>940 05 01 87 0 00 00000 000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</si>
  <si>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</si>
  <si>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</si>
  <si>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</si>
  <si>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</si>
  <si>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000 06 05 89 0 00 28750 000</t>
  </si>
  <si>
    <t>000 06 05 89 0 00 28750 240</t>
  </si>
  <si>
    <t>940 06 05 89 0 00 28750 000</t>
  </si>
  <si>
    <t>940 06 05 89 0 00 28750 240</t>
  </si>
  <si>
    <t>2019 год</t>
  </si>
  <si>
    <t>Прочие субсидии бюджетам городских поселений</t>
  </si>
  <si>
    <t xml:space="preserve">    (тыс. рублей)</t>
  </si>
  <si>
    <t xml:space="preserve">Код </t>
  </si>
  <si>
    <t>Наименование кода группы, подгруппы, статьи, подстатьи, элемента, вида  источников финансирования дефицита  бюджета, кода классификации операций сектора муниципального управления, относящихся к источникам финансирования дефицита поселения</t>
  </si>
  <si>
    <t>(тыс.руб.)</t>
  </si>
  <si>
    <t>940 01 03 00 00 00 0000 000</t>
  </si>
  <si>
    <t xml:space="preserve">Бюджетные кредиты от других бюджетов бюджетной системы Российской Федерации </t>
  </si>
  <si>
    <t>940 01 03 01 00 13 0000 710</t>
  </si>
  <si>
    <t>Получение  кредитов от других бюджетов бюджетной системы Российской Федерации бюджетами городских поселений в валюте Российской Федерации</t>
  </si>
  <si>
    <t>940 01 03 01 00 13 0000 810</t>
  </si>
  <si>
    <t>Погашение бюджетами  городских поселений кредитов от других бюджетов бюджетной системы Российской Федерации в валюте Российской Федерации</t>
  </si>
  <si>
    <t>940 01 06 04 01 13 0000 810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</si>
  <si>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</si>
  <si>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940 01 06 05 01 13 0000 640</t>
  </si>
  <si>
    <t>Возврат бюджетных кредитов, предоставленных юридическим лицам из бюджета городского поселения в валюте Российской Федерации</t>
  </si>
  <si>
    <t>940 01 05 00 00 00 0000 000</t>
  </si>
  <si>
    <t>Изменение остатков средств на счетах по учету средств бюджета</t>
  </si>
  <si>
    <t>940 01 05 02 01 13 0000 510</t>
  </si>
  <si>
    <t>Увеличение прочих остатков денежных средств бюджетов городских поселений</t>
  </si>
  <si>
    <t>940 01 05 02 01 13 0000 610</t>
  </si>
  <si>
    <t>Уменьшение прочих остатков денежных средств бюджетов городских поселений</t>
  </si>
  <si>
    <t>940 01 00 00 00 00 0000 000</t>
  </si>
  <si>
    <t>Источники внутреннего финансирования дефицита бюджета</t>
  </si>
  <si>
    <t>Код бюджетной классификации  Российской Федерации</t>
  </si>
  <si>
    <t>Наименование доходов</t>
  </si>
  <si>
    <t>Норматив отчислений (%)</t>
  </si>
  <si>
    <t>108 00000 00 0000 000</t>
  </si>
  <si>
    <t>108 04020 01 0000 110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</si>
  <si>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</t>
  </si>
  <si>
    <t>108 04020 01 1000 110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</si>
  <si>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 (Сумма платежа)</t>
  </si>
  <si>
    <t>108 04020 01 4000 110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</si>
  <si>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 (Прочие поступления)</t>
  </si>
  <si>
    <t>111 00000 00 0000 000</t>
  </si>
  <si>
    <t>111 02033 13 0000 120</t>
  </si>
  <si>
    <t>Доходы от размещения временно свободных средств бюджетов городских поселений</t>
  </si>
  <si>
    <t>111 03050 13 0000 120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</si>
  <si>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</si>
  <si>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</si>
  <si>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</si>
  <si>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</si>
  <si>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</si>
  <si>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</si>
  <si>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</si>
  <si>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</si>
  <si>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</si>
  <si>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</si>
  <si>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</si>
  <si>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</si>
  <si>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</si>
  <si>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113 00000 00 0000 000</t>
  </si>
  <si>
    <t>Доходы от оказания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</si>
  <si>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</si>
  <si>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</si>
  <si>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</si>
  <si>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</si>
  <si>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113 02995 13 0000 130</t>
  </si>
  <si>
    <t>Прочие доходы от компенсации затрат  бюджетов городских поселений</t>
  </si>
  <si>
    <t>114 00000 00 0000 000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</si>
  <si>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</si>
  <si>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</si>
  <si>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</si>
  <si>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</si>
  <si>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</si>
  <si>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</si>
  <si>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</si>
  <si>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</si>
  <si>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</si>
  <si>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</si>
  <si>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</si>
  <si>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</si>
  <si>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</si>
  <si>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</si>
  <si>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115 00000 00 0000 000</t>
  </si>
  <si>
    <t>Административные платежи и сборы</t>
  </si>
  <si>
    <t>115 02050 13 0000 140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</si>
  <si>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</si>
  <si>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116 00000 00 0000 000</t>
  </si>
  <si>
    <t>Штрафы, санкции, возмещение ущерба</t>
  </si>
  <si>
    <t>116 18050 13 0000 140</t>
  </si>
  <si>
    <t>Денежные взыскания (штрафы) за нарушение бюджетного законодательства (в части бюджетов городских поселений)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</si>
  <si>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</si>
  <si>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</si>
  <si>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</si>
  <si>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</si>
  <si>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</si>
  <si>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</si>
  <si>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</si>
  <si>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</si>
  <si>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117 00000 00 0000 000</t>
  </si>
  <si>
    <t>Прочие неналоговые доходы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</si>
  <si>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</si>
  <si>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</si>
  <si>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</si>
  <si>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неналоговые доходы бюджетов городских поселений</t>
  </si>
  <si>
    <t>109 00000 00 0000 000</t>
  </si>
  <si>
    <t>Задолженность и перерасчеты по отмененным налогам, сборам и иным обязательным платежам</t>
  </si>
  <si>
    <t> 100</t>
  </si>
  <si>
    <t>109 04053 13 0000 110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</si>
  <si>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</si>
  <si>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Код бюджетной классификации Российской Федерации</t>
  </si>
  <si>
    <t xml:space="preserve">Наименование доходов бюджета города Кадникова </t>
  </si>
  <si>
    <t>Наименование администраторов и источников внутреннего финансирования дефицита бюджета</t>
  </si>
  <si>
    <t>главного админи-стратора доходов</t>
  </si>
  <si>
    <t xml:space="preserve">видов (подвидов) доходов бюджета города Сокола </t>
  </si>
  <si>
    <t>админи­стратора доходов</t>
  </si>
  <si>
    <t xml:space="preserve">источников финансирования дефицитов бюджетов </t>
  </si>
  <si>
    <t>Администрация города Кадникова</t>
  </si>
  <si>
    <t>01 03 01 00 13 0000 710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</si>
  <si>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</si>
  <si>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01 03 00 00 00 0000 000</t>
  </si>
  <si>
    <t>Бюджетные кредиты от других бюджетов бюджетной системы Российской Федерации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</si>
  <si>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(Сумма платежа)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</si>
  <si>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</si>
  <si>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</si>
  <si>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(Прочие поступления)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</si>
  <si>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</si>
  <si>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</si>
  <si>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111 01050 13 0000 120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</si>
  <si>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</si>
  <si>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</si>
  <si>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</si>
  <si>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</si>
  <si>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</si>
  <si>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</si>
  <si>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</si>
  <si>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</si>
  <si>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111 05025 13 0000 120</t>
  </si>
  <si>
    <t>01 05 02 01 00 0000 610</t>
  </si>
  <si>
    <t>Уменьшение  прочих остатков денежных средств бюджетов</t>
  </si>
  <si>
    <t>01 05 02 01 13 0000 610</t>
  </si>
  <si>
    <t>Уменьшение  прочих остатков денежных средств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</si>
  <si>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</si>
  <si>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</si>
  <si>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 xml:space="preserve">116 18050 13 0000 140 </t>
  </si>
  <si>
    <t>116 23051 13 0000 140</t>
  </si>
  <si>
    <t>116 23052 13 0000 140</t>
  </si>
  <si>
    <t>Прочие дотации бюджетам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</si>
  <si>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</si>
  <si>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</si>
  <si>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</si>
  <si>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</si>
  <si>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субвенции бюджетам городских поселений</t>
  </si>
  <si>
    <t>Прочие межбюджетные трансферты, передаваемые бюджетам городских поселений</t>
  </si>
  <si>
    <t>203 05030 13 0000 180</t>
  </si>
  <si>
    <t>Безвозмездные поступления в бюджеты городских поселений от государственной корпорации –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</si>
  <si>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203 05040 13 0000 180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</si>
  <si>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</si>
  <si>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203 05050 13 0000 180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</si>
  <si>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</si>
  <si>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203 05099 13 0000 180</t>
  </si>
  <si>
    <t>Прочие безвозмездные поступления от государственных (муниципальных) организаций в бюджеты городских поселений</t>
  </si>
  <si>
    <t>207 05030 13 0000 180</t>
  </si>
  <si>
    <t>Прочие безвозмездные поступления в бюджеты городских поселений</t>
  </si>
  <si>
    <t>208 05000 13 0000 180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</si>
  <si>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</si>
  <si>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218 05010 13 0000 180</t>
  </si>
  <si>
    <t>Доходы бюджетов городских поселений от возврата бюджетными учреждениями остатков субсидий прошлых лет</t>
  </si>
  <si>
    <t>218 05020 13 0000 180</t>
  </si>
  <si>
    <t>Доходы бюджетов городских поселений от возврата автономными учреждениями остатков субсидий прошлых лет</t>
  </si>
  <si>
    <t>218 05030 13 0000 180</t>
  </si>
  <si>
    <t>Доходы бюджетов городских поселений от возврата иными организациями остатков субсидий прошлых лет</t>
  </si>
  <si>
    <t>21 0 00 00000 000</t>
  </si>
  <si>
    <t>21 0 01 00000 000</t>
  </si>
  <si>
    <t>21 0 01 00190 000</t>
  </si>
  <si>
    <t>Расходы на выплаты персоналу муниципальных органов</t>
  </si>
  <si>
    <t>21 0 01 00190 120</t>
  </si>
  <si>
    <t>Иные закупки товаров, работ и услуг для муниципальных нужд</t>
  </si>
  <si>
    <t>21 0 01 00190 240</t>
  </si>
  <si>
    <t>21 0 01 00190 850</t>
  </si>
  <si>
    <t>22 0 00 00000 000</t>
  </si>
  <si>
    <t>22 0 01 00000 000</t>
  </si>
  <si>
    <t>22 0 01 00010 000</t>
  </si>
  <si>
    <t>22 0 01 00010 240</t>
  </si>
  <si>
    <t>23 0 00 00000 000</t>
  </si>
  <si>
    <t>23 0 01 00000 000</t>
  </si>
  <si>
    <t>23 0 01 00010 000</t>
  </si>
  <si>
    <t>23 0 01 00010 240</t>
  </si>
  <si>
    <t>23 0 01 00110 000</t>
  </si>
  <si>
    <t>23 0 01 00110 240</t>
  </si>
  <si>
    <t>23 0 01 00020 000</t>
  </si>
  <si>
    <t>23 0 01 00020 240</t>
  </si>
  <si>
    <t>23 0 01 00030 000</t>
  </si>
  <si>
    <t>23 0 01 00030 240</t>
  </si>
  <si>
    <t>23 0 02 00000 000</t>
  </si>
  <si>
    <t>23 0 02 00210 000</t>
  </si>
  <si>
    <t>23 0 02 00210 240</t>
  </si>
  <si>
    <t>23 0 02 00210 850</t>
  </si>
  <si>
    <t>23 0 02 00220 000</t>
  </si>
  <si>
    <t>23 0 02 00220 240</t>
  </si>
  <si>
    <t>23 0 02 00230 000</t>
  </si>
  <si>
    <t>23 0 02 00230 240</t>
  </si>
  <si>
    <t>23 0 04 00000 000</t>
  </si>
  <si>
    <t>23 0 04 00410 000</t>
  </si>
  <si>
    <t>23 0 04 00410 240</t>
  </si>
  <si>
    <t>25 0 00 00000 000</t>
  </si>
  <si>
    <t>25 1 00 00000 000</t>
  </si>
  <si>
    <t>25 1 01 00000 000</t>
  </si>
  <si>
    <t>25 1 01 00010 000</t>
  </si>
  <si>
    <t>25 1 01 00010 610</t>
  </si>
  <si>
    <t>25 2 00 00000 000</t>
  </si>
  <si>
    <t>25 2 01 00000 000</t>
  </si>
  <si>
    <t>25 2 01 00010 000</t>
  </si>
  <si>
    <t>25 2 01 00010 240</t>
  </si>
  <si>
    <t>25 3 00 00000 000</t>
  </si>
  <si>
    <t>25 3 01 00000 000</t>
  </si>
  <si>
    <t>25 3 01 00010 000</t>
  </si>
  <si>
    <t>25 3 01 00010 240</t>
  </si>
  <si>
    <t>Итого расходов</t>
  </si>
  <si>
    <t>(тыс. руб)</t>
  </si>
  <si>
    <t>Доходы</t>
  </si>
  <si>
    <t>100 1 03 02230 01 0000 110</t>
  </si>
  <si>
    <t>100 1 03 02240 01 0000 110</t>
  </si>
  <si>
    <t>100 1 03 02250 01 0000 110</t>
  </si>
  <si>
    <t>100 1 03 02260 01 0000 110</t>
  </si>
  <si>
    <t xml:space="preserve">    </t>
  </si>
  <si>
    <t>Распределение бюджетных ассигнований</t>
  </si>
  <si>
    <t>Объем межбюджетных трансфертов, предоставляемых бюджету</t>
  </si>
  <si>
    <t>(тыс. руб.)</t>
  </si>
  <si>
    <t>Наименование передаваемых полномочий</t>
  </si>
  <si>
    <t>ИТОГО:</t>
  </si>
  <si>
    <t>Условно утверждаемые расходы</t>
  </si>
  <si>
    <t>000 00 00 00 0 00 00000 000</t>
  </si>
  <si>
    <t xml:space="preserve">Распределение
бюджетных ассигнований по разделам, подразделам классификации расходов на 2018 и 2019 годы
</t>
  </si>
  <si>
    <t xml:space="preserve">00 </t>
  </si>
  <si>
    <t>Нормативы распределения доходов от федеральных, региональных и местных налогов и сборов (в части погашения задолженности прошлых лет по отдельным видам налогов, а так же в части погашения задолженности по отмененным налогам и сборам) в бюджет города Кадникова на 2017 год</t>
  </si>
  <si>
    <t>Организация уличного освещения (местный бюджет)</t>
  </si>
  <si>
    <t>000 05 03 23 0 02 S1090 000</t>
  </si>
  <si>
    <t>000 05 03 23 0 02 S1090 240</t>
  </si>
  <si>
    <t>940 05 03 23 0 02 S1090 000</t>
  </si>
  <si>
    <t>940 05 03 23 0 02 S1090 240</t>
  </si>
  <si>
    <t>Осуществление полномочий (функций) по решению вопросов местного значения в области дорожной деятельности за счет бюджетных ассигнований дорожного фонда Сокольского муниципального района</t>
  </si>
  <si>
    <t>Молодежная политика</t>
  </si>
  <si>
    <t>23 0 02 S1090 000</t>
  </si>
  <si>
    <t>23 0 02 S1090 240</t>
  </si>
  <si>
    <t xml:space="preserve">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</si>
  <si>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</t>
  </si>
  <si>
    <t>(тыс.рублей)</t>
  </si>
  <si>
    <t>Код</t>
  </si>
  <si>
    <t>бюджетной классификации Российской Федерации</t>
  </si>
  <si>
    <t>Наименование</t>
  </si>
  <si>
    <t>Доходов</t>
  </si>
  <si>
    <t xml:space="preserve">Сумма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</si>
  <si>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</si>
  <si>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</si>
  <si>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</si>
  <si>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</si>
  <si>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</si>
  <si>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</si>
  <si>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</si>
  <si>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</si>
  <si>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</si>
  <si>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</si>
  <si>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</si>
  <si>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</si>
  <si>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</si>
  <si>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</si>
  <si>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</si>
  <si>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</si>
  <si>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</si>
  <si>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</si>
  <si>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</si>
  <si>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</si>
  <si>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</si>
  <si>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 xml:space="preserve">Земельный налог с организаций, обладающих земельным участком,   расположенным в границах городских поселений   </t>
  </si>
  <si>
    <t>1 06 06043 13 0000 110</t>
  </si>
  <si>
    <t xml:space="preserve"> Земельный налог с физических лиц, обладающих земельным участком,   расположенным в границах городских поселений                         </t>
  </si>
  <si>
    <t>1 08 00000 00 0000 000</t>
  </si>
  <si>
    <t>Государственная пошлина</t>
  </si>
  <si>
    <t>1 08 04020 01 0000 110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</si>
  <si>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  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</si>
  <si>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</si>
  <si>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</si>
  <si>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</si>
  <si>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городских поселений, а также средства от продажи права на заключение  договоров  аренды  указанных земельных участков</t>
  </si>
  <si>
    <t>1 14 00000 00 0000 000</t>
  </si>
  <si>
    <t>Доходы от продажи материальных и нематериальных активов</t>
  </si>
  <si>
    <t>1 14 06013 13 0000 430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</si>
  <si>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поселений</t>
  </si>
  <si>
    <t>2 00 00000 00 0000 000</t>
  </si>
  <si>
    <r>
      <t xml:space="preserve"> </t>
    </r>
    <r>
      <rPr>
        <b/>
        <sz val="11"/>
        <color indexed="8"/>
        <rFont val="Times New Roman"/>
        <family val="1"/>
        <charset val="204"/>
      </rPr>
      <t>Безвозмездные поступления</t>
    </r>
  </si>
  <si>
    <t>Дотации бюджетам городских поселений на выравнивание бюджетной обеспеченности</t>
  </si>
  <si>
    <t>2 02 10000 00 0000 151</t>
  </si>
  <si>
    <t>2 02 15001 13 0000 151</t>
  </si>
  <si>
    <t>2 02 15002 13 0000 151</t>
  </si>
  <si>
    <t>2 02 20000 00 0000 151</t>
  </si>
  <si>
    <t>2 02 29999 13 0000 151</t>
  </si>
  <si>
    <t>2 02 30000 00 0000 151</t>
  </si>
  <si>
    <t xml:space="preserve">  2 02 35118 13 0000 151</t>
  </si>
  <si>
    <t>2 02 30024 13 0000 151</t>
  </si>
  <si>
    <t>2 02 40000 00 0000 151</t>
  </si>
  <si>
    <t>2 02 40014 13 0000 151</t>
  </si>
  <si>
    <t>202 15001 13 0000 151</t>
  </si>
  <si>
    <t>202 15002 13 0000 151</t>
  </si>
  <si>
    <t>202 19999 13 0000 151</t>
  </si>
  <si>
    <t>202 20077 13 0000 151</t>
  </si>
  <si>
    <t>202 20298 13 0000 151</t>
  </si>
  <si>
    <t>202 20300 13 0000 151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</si>
  <si>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</si>
  <si>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202 20301 13 0000 151</t>
  </si>
  <si>
    <t>202 20302 13 0000 151</t>
  </si>
  <si>
    <t>202 20303 13 0000 151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</si>
  <si>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</si>
  <si>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202 29999 13 0000 151</t>
  </si>
  <si>
    <t>202 35118 13 0000 151</t>
  </si>
  <si>
    <t>202 30024 13 0000 151</t>
  </si>
  <si>
    <t>202 39999 13 0000 151</t>
  </si>
  <si>
    <t>202 40014 13 0000 151</t>
  </si>
  <si>
    <t>202 49999 13 0000 151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</si>
  <si>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</si>
  <si>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</si>
  <si>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202 20299 13 0000 151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</si>
  <si>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</si>
  <si>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Приложение 2
     к решению «О бюджете 
города Кадников на 2018 год и плановый период 2019 и 2020 годов»
</t>
  </si>
  <si>
    <t>Объем доходов бюджета, формируемый за счет налоговых и неналоговых доходов, а также безвозмездных поступлений на 2018 год</t>
  </si>
  <si>
    <t xml:space="preserve">Приложение 3
к решению «О бюджете 
города Кадников на 2018 год и плановый период 2019 и 2020 годов» 
</t>
  </si>
  <si>
    <t xml:space="preserve">Приложение 4
     к решению «О бюджете 
города Кадников на 2018 год и плановый период 2019 и 2020 годов»
</t>
  </si>
  <si>
    <t xml:space="preserve">Приложение 4.1
     к решению «О бюджете 
города Кадников на 2018 год и плановый период 2019 и 2020 годов»
</t>
  </si>
  <si>
    <t>Приложение 5
     к решению «О бюджете 
города Кадников на 2018 год и плановый период 2019 и 2020 годов»</t>
  </si>
  <si>
    <t xml:space="preserve">Распределение
бюджетных ассигнований по разделам, подразделам классификации расходов на 2018 год
</t>
  </si>
  <si>
    <t>Приложение 6
     к решению «О бюджете 
города Кадников на 2018 год и плановый период 2019 и 2020 годов»</t>
  </si>
  <si>
    <t>Приложение 7
     к решению «О бюджете 
города Кадников на 2018 год и плановый период 2019 и 2020 годов»</t>
  </si>
  <si>
    <t>Распределение бюджетных ассигнований по разделам, подразделам, целевым статьям (государственным и муниципальным программам и непрограммным направлениям деятельности), группам и подгруппам видов расходов классификации расходов на 2018 год</t>
  </si>
  <si>
    <t xml:space="preserve">Ведомственная  структура расходов бюджета на 2018 год </t>
  </si>
  <si>
    <t xml:space="preserve">Приложение 8
     к решению «О бюджете 
города Кадников на 2018 год и плановый период 2019 и 2020 годы»
</t>
  </si>
  <si>
    <t>Распределение бюджетных ассигнований на реализацию муниципальных программ на 2018 год</t>
  </si>
  <si>
    <t xml:space="preserve">Приложение 9
     к решению «О бюджете 
города Кадников на 2018 год и плановый период 2019 и 2020 годы»
</t>
  </si>
  <si>
    <t xml:space="preserve">Объем и распределение бюджетных ассигнований
Дорожного фонда городского поселения город Кадников на 2018 год
</t>
  </si>
  <si>
    <t xml:space="preserve">Приложение 10
     к решению «О бюджете 
города Кадников на 2018 год и плановый период 2019 и 2020 годов»
</t>
  </si>
  <si>
    <t>Сокольского муниципального района в 2018 году</t>
  </si>
  <si>
    <t xml:space="preserve">Приложение 11
                к решению «О бюджете 
города Кадников на 2018 год и плановый период 2019 и 2020 годов»
</t>
  </si>
  <si>
    <t>Источники внутреннего финансирования дефицита бюджета города Кадникова на 2019 и 2020 годы</t>
  </si>
  <si>
    <t>2020 год</t>
  </si>
  <si>
    <t>Приложение 12
     к решению «О бюджете 
города Кадников на 2018 год и плановый период 2019 и 2020 годов»</t>
  </si>
  <si>
    <t>Приложение 13
     к решению «О бюджете 
города Кадников на 2018 год и плановый период 2019 и 2020 годов»</t>
  </si>
  <si>
    <t>Приложение 14
     к решению «О бюджете 
города Кадников на 2018 год и плановый период 2019 и 2020 годов»</t>
  </si>
  <si>
    <t>Приложение 15
     к решению «О бюджете 
города Кадников на 2018 год и плановый период 2019 и 2020 годов»</t>
  </si>
  <si>
    <t>Распределение бюджетных ассигнований по разделам, подразделам, целевым статьям (государственным и муниципальным программам и непрограммным направлениям деятельности), группам и подгруппам видов расходов классификации расходов на 2019 и 2020 годы</t>
  </si>
  <si>
    <t xml:space="preserve">Ведомственная  структура расходов бюджета на 2019 и 2020 годы </t>
  </si>
  <si>
    <t xml:space="preserve">Приложение 16
     к решению «О бюджете 
города Кадников на 2018 год и плановый период 2019 и 2020 годы»
</t>
  </si>
  <si>
    <t>Распределение бюджетных ассигнований на реализацию муниципальных программ на 2019 и 2020 годы</t>
  </si>
  <si>
    <t xml:space="preserve">Приложение 17
     к решению «О бюджете 
города Кадников на 2018 год и плановый период 2019 и 2020 годы»
</t>
  </si>
  <si>
    <t xml:space="preserve">Объем и распределение бюджетных ассигнований
Дорожного фонда городского поселения город Кадников на 2019 и 2020 годы
</t>
  </si>
  <si>
    <t xml:space="preserve">Приложение 18
     к решению «О бюджете 
города Кадников на 2018 год и плановый период 2019 и 2020 годов»
</t>
  </si>
  <si>
    <t>Сокольского муниципального района в 2019 и 2020 годах</t>
  </si>
  <si>
    <t>Объем доходов бюджета, формируемый за счет налоговых и неналоговых доходов, а также безвозмездных поступлений на плановый период 2019 и 2020 годы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</si>
  <si>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</si>
  <si>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000 01 03 00 0 00 00000 000</t>
  </si>
  <si>
    <t>000 01 03 21 0 00 00000 000</t>
  </si>
  <si>
    <t>000 01 03 21 0 01 00000 000</t>
  </si>
  <si>
    <t>000 01 03 21 0 01 00190 000</t>
  </si>
  <si>
    <t>000 01 03 21 0 01 00190 120</t>
  </si>
  <si>
    <t>000 01 03 21 0 01 00 190 240</t>
  </si>
  <si>
    <t>940 01 03 21 0 01 00190 240</t>
  </si>
  <si>
    <t>940 01 03 00 0  00 00000 000</t>
  </si>
  <si>
    <t>940 01 03 21 0 00 00000 000</t>
  </si>
  <si>
    <t>940 01 03 21 0 01 00000 000</t>
  </si>
  <si>
    <t>940 01 03 21 0 01 00190 000</t>
  </si>
  <si>
    <t>940 01 03 21 0 01 00190 120</t>
  </si>
  <si>
    <t>000 05 02 23 0 05 72200 000</t>
  </si>
  <si>
    <t>000 05 02 23 0 05 72200 410</t>
  </si>
  <si>
    <t>Основное мероприятие "Модернизация систем коммунальной инфраструктуры муниципальных образований области"</t>
  </si>
  <si>
    <t>940 05 02 23 0 05 72200 000</t>
  </si>
  <si>
    <t>940 05 02 23 0 05 72200 410</t>
  </si>
  <si>
    <t xml:space="preserve">Приложение 1
     к решению «О бюджете 
города Кадников на 2018 год и плановый период 2019 и 2020 годов»
</t>
  </si>
  <si>
    <t>Источники внутреннего финансирования дефицита бюджета города Кадникова на 2018 год</t>
  </si>
  <si>
    <t>000 04 09 60 0 00 00000 000</t>
  </si>
  <si>
    <t>000 04 09 60 0 00 24750 000</t>
  </si>
  <si>
    <t>000 04 09 60 0 00 24750 240</t>
  </si>
  <si>
    <t>940 04 09 60 0 00 00000 000</t>
  </si>
  <si>
    <t>940 04 09 60 0 00 24750 000</t>
  </si>
  <si>
    <t>940 04 09 60 0 00 24750 240</t>
  </si>
  <si>
    <t>23 0 05 00510 000</t>
  </si>
  <si>
    <t>23 0 05 72200 000</t>
  </si>
  <si>
    <t>23 0 05 00510 410</t>
  </si>
  <si>
    <t>23 0 05 72200 410</t>
  </si>
  <si>
    <t>23 0 05 00000 000</t>
  </si>
  <si>
    <t>Муниципальная программа «Экономическое развитие городского поселения город Кадников на 2018-2020 годы»</t>
  </si>
  <si>
    <t>Муниципальная программа "Обеспечение первичных мер пожарной безопасности городского поселения город Кадников на 2018-2020 годы"</t>
  </si>
  <si>
    <t>Муниципальная программа "Развитие городского хозяйства на территории городского поселения город Кадников на 2018-2020 годы»</t>
  </si>
  <si>
    <t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2018-2020 годы"</t>
  </si>
  <si>
    <t>Нормативы отчислений в бюджет города Кадникова на 2018 год плановый период 2019 и 2020 годов</t>
  </si>
  <si>
    <t xml:space="preserve">Перечень главных администраторов доходов бюджета города Кадникова
и закрепляемые за ними виды (подвиды) доходов на 2018 год и плановый период 2019 и 2020 годов
</t>
  </si>
  <si>
    <t xml:space="preserve">ПЕРЕЧЕНЬ  ГЛАВНЫХ АДМИНИСТРАТОРОВ ИСТОЧНИКОВ ВНУТРЕННЕГО 
ФИНАНСИРОВАНИЯ ДЕФИЦИТА
БЮДЖЕТА ГОРОДА КАДНИКОВА 
на 2018 год и плановый период 2019 и 2020 годов
</t>
  </si>
  <si>
    <t>Осуществление полномочий по организации библиотечного обслуживания населения, комплектования и обеспечения сохранности библиотечных фондов библиотек поселения</t>
  </si>
  <si>
    <t>Осуществление функций по организации сбора статистических показателей, характеризующих состояние экономики и социальной сферы городского поселения города Кадникова</t>
  </si>
  <si>
    <t xml:space="preserve">Осуществление полномочий по внешнему муниципальному финансовому контролю </t>
  </si>
  <si>
    <t>Осуществление функций по созданию, содержанию и организации деятельности аварийно-спасательных служб и (или) аварийно-спасательных формирований на территории городского поселения города Кадникова</t>
  </si>
  <si>
    <t>Осуществление полномочий с сфере земельных отношений</t>
  </si>
  <si>
    <t>Осуществление полномочий в сфере градостроительной деятельности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</si>
</sst>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/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wrapText="1" indent="2"/>
    </xf>
    <xf numFmtId="0" fontId="6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wrapText="1" indent="2"/>
    </xf>
    <xf numFmtId="0" fontId="6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wrapText="1"/>
    </xf>
    <xf numFmtId="49" fontId="0" fillId="0" borderId="7" xfId="0" applyNumberFormat="1" applyBorder="1"/>
    <xf numFmtId="0" fontId="6" fillId="0" borderId="0" xfId="0" applyFont="1"/>
    <xf numFmtId="164" fontId="6" fillId="0" borderId="7" xfId="0" applyNumberFormat="1" applyFont="1" applyBorder="1" applyAlignment="1">
      <alignment horizontal="right" wrapText="1"/>
    </xf>
    <xf numFmtId="164" fontId="6" fillId="0" borderId="7" xfId="0" applyNumberFormat="1" applyFont="1" applyFill="1" applyBorder="1" applyAlignment="1">
      <alignment horizontal="right" wrapText="1"/>
    </xf>
    <xf numFmtId="164" fontId="6" fillId="0" borderId="7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3" fillId="0" borderId="7" xfId="0" applyNumberFormat="1" applyFont="1" applyBorder="1"/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wrapText="1"/>
    </xf>
    <xf numFmtId="164" fontId="11" fillId="0" borderId="7" xfId="0" applyNumberFormat="1" applyFont="1" applyBorder="1" applyAlignment="1">
      <alignment horizontal="right" wrapText="1"/>
    </xf>
    <xf numFmtId="0" fontId="11" fillId="0" borderId="7" xfId="0" applyFont="1" applyBorder="1" applyAlignment="1">
      <alignment wrapText="1"/>
    </xf>
    <xf numFmtId="3" fontId="11" fillId="0" borderId="7" xfId="0" applyNumberFormat="1" applyFont="1" applyBorder="1" applyAlignment="1">
      <alignment horizontal="center" wrapText="1"/>
    </xf>
    <xf numFmtId="0" fontId="11" fillId="0" borderId="7" xfId="0" applyFont="1" applyBorder="1"/>
    <xf numFmtId="0" fontId="7" fillId="0" borderId="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wrapText="1"/>
    </xf>
    <xf numFmtId="0" fontId="0" fillId="0" borderId="16" xfId="0" applyBorder="1"/>
    <xf numFmtId="0" fontId="6" fillId="0" borderId="17" xfId="0" applyFont="1" applyBorder="1" applyAlignment="1">
      <alignment wrapText="1"/>
    </xf>
    <xf numFmtId="0" fontId="0" fillId="0" borderId="18" xfId="0" applyBorder="1"/>
    <xf numFmtId="0" fontId="0" fillId="0" borderId="7" xfId="0" applyBorder="1" applyAlignment="1">
      <alignment horizontal="right" vertical="top"/>
    </xf>
    <xf numFmtId="0" fontId="1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 indent="15"/>
    </xf>
    <xf numFmtId="0" fontId="13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wrapText="1"/>
    </xf>
    <xf numFmtId="164" fontId="15" fillId="0" borderId="19" xfId="0" applyNumberFormat="1" applyFont="1" applyBorder="1" applyAlignment="1">
      <alignment horizontal="right" wrapText="1"/>
    </xf>
    <xf numFmtId="0" fontId="6" fillId="0" borderId="20" xfId="0" applyFont="1" applyBorder="1" applyAlignment="1">
      <alignment vertical="top" wrapText="1"/>
    </xf>
    <xf numFmtId="164" fontId="15" fillId="0" borderId="6" xfId="0" applyNumberFormat="1" applyFont="1" applyBorder="1" applyAlignment="1">
      <alignment horizontal="right" wrapText="1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vertical="top" wrapText="1"/>
    </xf>
    <xf numFmtId="0" fontId="16" fillId="0" borderId="21" xfId="0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justify" vertical="top" wrapText="1"/>
    </xf>
    <xf numFmtId="0" fontId="2" fillId="0" borderId="0" xfId="0" applyFont="1" applyAlignment="1">
      <alignment horizontal="left" indent="15"/>
    </xf>
    <xf numFmtId="0" fontId="1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7" fillId="0" borderId="2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justify" wrapText="1"/>
    </xf>
    <xf numFmtId="0" fontId="3" fillId="0" borderId="7" xfId="0" applyFont="1" applyBorder="1"/>
    <xf numFmtId="0" fontId="0" fillId="0" borderId="7" xfId="0" applyBorder="1"/>
    <xf numFmtId="0" fontId="6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6" fillId="0" borderId="2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4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8" fillId="0" borderId="2" xfId="0" applyFont="1" applyBorder="1" applyAlignment="1">
      <alignment wrapText="1"/>
    </xf>
    <xf numFmtId="3" fontId="8" fillId="0" borderId="1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3" fillId="0" borderId="19" xfId="0" applyFont="1" applyBorder="1" applyAlignment="1">
      <alignment vertical="top" wrapText="1"/>
    </xf>
    <xf numFmtId="164" fontId="3" fillId="0" borderId="21" xfId="0" applyNumberFormat="1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right"/>
    </xf>
    <xf numFmtId="0" fontId="5" fillId="0" borderId="2" xfId="0" applyFont="1" applyBorder="1"/>
    <xf numFmtId="164" fontId="5" fillId="0" borderId="6" xfId="0" applyNumberFormat="1" applyFont="1" applyBorder="1" applyAlignment="1">
      <alignment horizontal="right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64" fontId="15" fillId="0" borderId="22" xfId="0" applyNumberFormat="1" applyFont="1" applyBorder="1" applyAlignment="1">
      <alignment horizontal="right" wrapText="1"/>
    </xf>
    <xf numFmtId="164" fontId="15" fillId="0" borderId="15" xfId="0" applyNumberFormat="1" applyFont="1" applyBorder="1" applyAlignment="1">
      <alignment horizontal="right" wrapText="1"/>
    </xf>
    <xf numFmtId="0" fontId="0" fillId="0" borderId="26" xfId="0" applyBorder="1"/>
    <xf numFmtId="0" fontId="0" fillId="0" borderId="27" xfId="0" applyBorder="1"/>
    <xf numFmtId="0" fontId="6" fillId="0" borderId="0" xfId="0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wrapText="1"/>
    </xf>
    <xf numFmtId="49" fontId="0" fillId="0" borderId="28" xfId="0" applyNumberFormat="1" applyBorder="1"/>
    <xf numFmtId="0" fontId="6" fillId="0" borderId="16" xfId="0" applyFont="1" applyBorder="1" applyAlignment="1">
      <alignment horizontal="center" vertical="top" wrapText="1"/>
    </xf>
    <xf numFmtId="164" fontId="3" fillId="0" borderId="29" xfId="0" applyNumberFormat="1" applyFont="1" applyBorder="1"/>
    <xf numFmtId="164" fontId="11" fillId="0" borderId="7" xfId="0" applyNumberFormat="1" applyFont="1" applyBorder="1" applyAlignment="1">
      <alignment horizontal="center" wrapText="1"/>
    </xf>
    <xf numFmtId="164" fontId="6" fillId="0" borderId="24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11" fillId="0" borderId="30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164" fontId="11" fillId="0" borderId="28" xfId="0" applyNumberFormat="1" applyFont="1" applyBorder="1" applyAlignment="1">
      <alignment horizontal="right" wrapText="1"/>
    </xf>
    <xf numFmtId="164" fontId="3" fillId="0" borderId="28" xfId="0" applyNumberFormat="1" applyFont="1" applyBorder="1"/>
    <xf numFmtId="0" fontId="6" fillId="0" borderId="7" xfId="0" applyFont="1" applyBorder="1"/>
    <xf numFmtId="0" fontId="16" fillId="0" borderId="19" xfId="0" applyFont="1" applyBorder="1" applyAlignment="1">
      <alignment wrapText="1"/>
    </xf>
    <xf numFmtId="0" fontId="0" fillId="0" borderId="31" xfId="0" applyFill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left" wrapText="1" indent="2"/>
    </xf>
    <xf numFmtId="0" fontId="6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164" fontId="3" fillId="0" borderId="7" xfId="0" applyNumberFormat="1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right" wrapText="1"/>
    </xf>
    <xf numFmtId="0" fontId="0" fillId="0" borderId="47" xfId="0" applyBorder="1"/>
    <xf numFmtId="0" fontId="0" fillId="0" borderId="2" xfId="0" applyBorder="1"/>
    <xf numFmtId="164" fontId="15" fillId="0" borderId="7" xfId="0" applyNumberFormat="1" applyFont="1" applyFill="1" applyBorder="1" applyAlignment="1">
      <alignment horizontal="right" wrapText="1"/>
    </xf>
    <xf numFmtId="164" fontId="0" fillId="0" borderId="7" xfId="0" applyNumberFormat="1" applyBorder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4" fontId="5" fillId="0" borderId="20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center" wrapText="1"/>
    </xf>
    <xf numFmtId="164" fontId="0" fillId="0" borderId="7" xfId="0" applyNumberForma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2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7" fillId="0" borderId="22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36" xfId="0" applyFont="1" applyBorder="1" applyAlignment="1">
      <alignment horizontal="justify" wrapText="1"/>
    </xf>
    <xf numFmtId="0" fontId="10" fillId="0" borderId="32" xfId="0" applyFont="1" applyBorder="1" applyAlignment="1">
      <alignment horizontal="justify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164" fontId="11" fillId="0" borderId="35" xfId="0" applyNumberFormat="1" applyFont="1" applyBorder="1" applyAlignment="1">
      <alignment horizontal="right" wrapText="1"/>
    </xf>
    <xf numFmtId="164" fontId="11" fillId="0" borderId="13" xfId="0" applyNumberFormat="1" applyFont="1" applyBorder="1" applyAlignment="1">
      <alignment horizontal="right" wrapText="1"/>
    </xf>
    <xf numFmtId="0" fontId="11" fillId="0" borderId="35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164" fontId="11" fillId="0" borderId="8" xfId="0" applyNumberFormat="1" applyFont="1" applyBorder="1" applyAlignment="1">
      <alignment horizontal="right" wrapText="1"/>
    </xf>
    <xf numFmtId="164" fontId="11" fillId="0" borderId="45" xfId="0" applyNumberFormat="1" applyFont="1" applyBorder="1" applyAlignment="1">
      <alignment horizontal="center" wrapText="1"/>
    </xf>
    <xf numFmtId="164" fontId="11" fillId="0" borderId="46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Normal="100" workbookViewId="0">
      <selection activeCell="D18" sqref="D18"/>
    </sheetView>
  </sheetViews>
  <sheetFormatPr defaultRowHeight="15"/>
  <cols>
    <col min="1" max="1" width="25.42578125" customWidth="1"/>
    <col min="2" max="2" width="44.85546875" customWidth="1"/>
  </cols>
  <sheetData>
    <row r="1" spans="1:11" ht="7.5" customHeight="1">
      <c r="A1" s="170" t="s">
        <v>726</v>
      </c>
      <c r="B1" s="171"/>
      <c r="C1" s="171"/>
      <c r="D1" s="56"/>
      <c r="E1" s="56"/>
      <c r="F1" s="56"/>
      <c r="G1" s="56"/>
      <c r="H1" s="56"/>
      <c r="I1" s="56"/>
    </row>
    <row r="2" spans="1:11" ht="9" customHeight="1">
      <c r="A2" s="171"/>
      <c r="B2" s="171"/>
      <c r="C2" s="171"/>
      <c r="D2" s="56"/>
      <c r="E2" s="56"/>
      <c r="F2" s="56"/>
      <c r="G2" s="56"/>
      <c r="H2" s="56"/>
      <c r="I2" s="56"/>
    </row>
    <row r="3" spans="1:11" ht="4.5" customHeight="1">
      <c r="A3" s="171"/>
      <c r="B3" s="171"/>
      <c r="C3" s="171"/>
      <c r="D3" s="56"/>
      <c r="E3" s="56"/>
      <c r="F3" s="56"/>
      <c r="G3" s="56"/>
      <c r="H3" s="56"/>
      <c r="I3" s="56"/>
    </row>
    <row r="4" spans="1:11" ht="15" hidden="1" customHeight="1">
      <c r="A4" s="171"/>
      <c r="B4" s="171"/>
      <c r="C4" s="171"/>
      <c r="D4" s="56"/>
      <c r="E4" s="56"/>
      <c r="F4" s="56"/>
      <c r="G4" s="56"/>
      <c r="H4" s="56"/>
      <c r="I4" s="56"/>
    </row>
    <row r="5" spans="1:11" ht="40.5" customHeight="1">
      <c r="A5" s="171"/>
      <c r="B5" s="171"/>
      <c r="C5" s="171"/>
    </row>
    <row r="6" spans="1:11" ht="15.75">
      <c r="A6" s="57"/>
    </row>
    <row r="7" spans="1:11">
      <c r="A7" s="172" t="s">
        <v>727</v>
      </c>
      <c r="B7" s="172"/>
      <c r="C7" s="172"/>
      <c r="D7" s="58"/>
      <c r="E7" s="58"/>
      <c r="F7" s="58"/>
      <c r="G7" s="58"/>
      <c r="H7" s="58"/>
      <c r="I7" s="58"/>
    </row>
    <row r="8" spans="1:11" ht="19.5" thickBot="1">
      <c r="A8" s="173" t="s">
        <v>363</v>
      </c>
      <c r="B8" s="173"/>
      <c r="C8" s="173"/>
      <c r="D8" s="59"/>
      <c r="E8" s="59"/>
      <c r="F8" s="59"/>
      <c r="G8" s="59"/>
      <c r="H8" s="59"/>
      <c r="I8" s="59"/>
      <c r="K8" s="60"/>
    </row>
    <row r="9" spans="1:11" ht="92.25" customHeight="1" thickBot="1">
      <c r="A9" s="174" t="s">
        <v>364</v>
      </c>
      <c r="B9" s="176" t="s">
        <v>365</v>
      </c>
      <c r="C9" s="61" t="s">
        <v>598</v>
      </c>
    </row>
    <row r="10" spans="1:11" ht="30.75" hidden="1" thickBot="1">
      <c r="A10" s="175"/>
      <c r="B10" s="177"/>
      <c r="C10" s="62" t="s">
        <v>366</v>
      </c>
    </row>
    <row r="11" spans="1:11" ht="30.75" customHeight="1" thickBot="1">
      <c r="A11" s="63" t="s">
        <v>367</v>
      </c>
      <c r="B11" s="64" t="s">
        <v>368</v>
      </c>
      <c r="C11" s="65">
        <v>0</v>
      </c>
    </row>
    <row r="12" spans="1:11" ht="60.75" customHeight="1" thickBot="1">
      <c r="A12" s="66" t="s">
        <v>369</v>
      </c>
      <c r="B12" s="2" t="s">
        <v>370</v>
      </c>
      <c r="C12" s="67">
        <v>0</v>
      </c>
    </row>
    <row r="13" spans="1:11" ht="60" customHeight="1" thickBot="1">
      <c r="A13" s="66" t="s">
        <v>371</v>
      </c>
      <c r="B13" s="2" t="s">
        <v>372</v>
      </c>
      <c r="C13" s="67">
        <v>0</v>
      </c>
    </row>
    <row r="14" spans="1:11" ht="105" customHeight="1" thickBot="1">
      <c r="A14" s="66" t="s">
        <v>373</v>
      </c>
      <c r="B14" s="2" t="s">
        <v>374</v>
      </c>
      <c r="C14" s="67">
        <v>0</v>
      </c>
    </row>
    <row r="15" spans="1:11" ht="45" customHeight="1" thickBot="1">
      <c r="A15" s="66" t="s">
        <v>375</v>
      </c>
      <c r="B15" s="2" t="s">
        <v>376</v>
      </c>
      <c r="C15" s="67">
        <v>0</v>
      </c>
    </row>
    <row r="16" spans="1:11" ht="30.75" customHeight="1" thickBot="1">
      <c r="A16" s="66" t="s">
        <v>377</v>
      </c>
      <c r="B16" s="2" t="s">
        <v>378</v>
      </c>
      <c r="C16" s="146">
        <v>277.60000000000002</v>
      </c>
    </row>
    <row r="17" spans="1:3" ht="30.75" customHeight="1" thickBot="1">
      <c r="A17" s="66" t="s">
        <v>379</v>
      </c>
      <c r="B17" s="2" t="s">
        <v>380</v>
      </c>
      <c r="C17" s="146">
        <v>-31774</v>
      </c>
    </row>
    <row r="18" spans="1:3" ht="29.25" customHeight="1" thickBot="1">
      <c r="A18" s="66" t="s">
        <v>381</v>
      </c>
      <c r="B18" s="2" t="s">
        <v>382</v>
      </c>
      <c r="C18" s="146">
        <v>32051.599999999999</v>
      </c>
    </row>
    <row r="19" spans="1:3" ht="30.75" customHeight="1" thickBot="1">
      <c r="A19" s="66" t="s">
        <v>383</v>
      </c>
      <c r="B19" s="2" t="s">
        <v>384</v>
      </c>
      <c r="C19" s="67">
        <v>0</v>
      </c>
    </row>
  </sheetData>
  <mergeCells count="5">
    <mergeCell ref="A1:C5"/>
    <mergeCell ref="A7:C7"/>
    <mergeCell ref="A8:C8"/>
    <mergeCell ref="A9:A10"/>
    <mergeCell ref="B9:B10"/>
  </mergeCells>
  <phoneticPr fontId="1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topLeftCell="A14" zoomScaleNormal="100" workbookViewId="0">
      <selection activeCell="D17" sqref="D17"/>
    </sheetView>
  </sheetViews>
  <sheetFormatPr defaultRowHeight="15"/>
  <cols>
    <col min="1" max="1" width="25.42578125" customWidth="1"/>
    <col min="2" max="2" width="43.140625" customWidth="1"/>
  </cols>
  <sheetData>
    <row r="1" spans="1:11" ht="7.5" customHeight="1">
      <c r="A1" s="170" t="s">
        <v>692</v>
      </c>
      <c r="B1" s="170"/>
      <c r="C1" s="170"/>
      <c r="D1" s="170"/>
      <c r="E1" s="56"/>
      <c r="F1" s="56"/>
      <c r="G1" s="56"/>
      <c r="H1" s="56"/>
      <c r="I1" s="56"/>
    </row>
    <row r="2" spans="1:11" ht="9" customHeight="1">
      <c r="A2" s="170"/>
      <c r="B2" s="170"/>
      <c r="C2" s="170"/>
      <c r="D2" s="170"/>
      <c r="E2" s="56"/>
      <c r="F2" s="56"/>
      <c r="G2" s="56"/>
      <c r="H2" s="56"/>
      <c r="I2" s="56"/>
    </row>
    <row r="3" spans="1:11" ht="4.5" customHeight="1">
      <c r="A3" s="170"/>
      <c r="B3" s="170"/>
      <c r="C3" s="170"/>
      <c r="D3" s="170"/>
      <c r="E3" s="56"/>
      <c r="F3" s="56"/>
      <c r="G3" s="56"/>
      <c r="H3" s="56"/>
      <c r="I3" s="56"/>
    </row>
    <row r="4" spans="1:11" ht="15" hidden="1" customHeight="1">
      <c r="A4" s="170"/>
      <c r="B4" s="170"/>
      <c r="C4" s="170"/>
      <c r="D4" s="170"/>
      <c r="E4" s="56"/>
      <c r="F4" s="56"/>
      <c r="G4" s="56"/>
      <c r="H4" s="56"/>
      <c r="I4" s="56"/>
    </row>
    <row r="5" spans="1:11" ht="40.5" customHeight="1">
      <c r="A5" s="170"/>
      <c r="B5" s="170"/>
      <c r="C5" s="170"/>
      <c r="D5" s="170"/>
    </row>
    <row r="6" spans="1:11" ht="15.75">
      <c r="A6" s="57"/>
    </row>
    <row r="7" spans="1:11">
      <c r="A7" s="172" t="s">
        <v>693</v>
      </c>
      <c r="B7" s="172"/>
      <c r="C7" s="172"/>
      <c r="D7" s="172"/>
      <c r="E7" s="58"/>
      <c r="F7" s="58"/>
      <c r="G7" s="58"/>
      <c r="H7" s="58"/>
      <c r="I7" s="58"/>
    </row>
    <row r="8" spans="1:11" ht="19.5" thickBot="1">
      <c r="A8" s="173" t="s">
        <v>363</v>
      </c>
      <c r="B8" s="173"/>
      <c r="C8" s="173"/>
      <c r="D8" s="173"/>
      <c r="E8" s="59"/>
      <c r="F8" s="59"/>
      <c r="G8" s="59"/>
      <c r="H8" s="59"/>
      <c r="I8" s="59"/>
      <c r="K8" s="60"/>
    </row>
    <row r="9" spans="1:11" ht="92.25" customHeight="1" thickBot="1">
      <c r="A9" s="174" t="s">
        <v>364</v>
      </c>
      <c r="B9" s="176" t="s">
        <v>365</v>
      </c>
      <c r="C9" s="124" t="s">
        <v>361</v>
      </c>
      <c r="D9" s="128" t="s">
        <v>694</v>
      </c>
    </row>
    <row r="10" spans="1:11" ht="30.75" hidden="1" thickBot="1">
      <c r="A10" s="175"/>
      <c r="B10" s="177"/>
      <c r="C10" s="125" t="s">
        <v>366</v>
      </c>
      <c r="D10" s="129"/>
    </row>
    <row r="11" spans="1:11" ht="30.75" customHeight="1" thickBot="1">
      <c r="A11" s="63" t="s">
        <v>367</v>
      </c>
      <c r="B11" s="64" t="s">
        <v>368</v>
      </c>
      <c r="C11" s="126">
        <v>0</v>
      </c>
      <c r="D11" s="129">
        <v>0</v>
      </c>
    </row>
    <row r="12" spans="1:11" ht="60.75" customHeight="1" thickBot="1">
      <c r="A12" s="66" t="s">
        <v>369</v>
      </c>
      <c r="B12" s="2" t="s">
        <v>370</v>
      </c>
      <c r="C12" s="127">
        <v>0</v>
      </c>
      <c r="D12" s="129">
        <v>0</v>
      </c>
    </row>
    <row r="13" spans="1:11" ht="60" customHeight="1" thickBot="1">
      <c r="A13" s="66" t="s">
        <v>371</v>
      </c>
      <c r="B13" s="2" t="s">
        <v>372</v>
      </c>
      <c r="C13" s="127">
        <v>0</v>
      </c>
      <c r="D13" s="129">
        <v>0</v>
      </c>
    </row>
    <row r="14" spans="1:11" ht="105" customHeight="1" thickBot="1">
      <c r="A14" s="66" t="s">
        <v>373</v>
      </c>
      <c r="B14" s="2" t="s">
        <v>374</v>
      </c>
      <c r="C14" s="127">
        <v>0</v>
      </c>
      <c r="D14" s="129">
        <v>0</v>
      </c>
    </row>
    <row r="15" spans="1:11" ht="45" customHeight="1" thickBot="1">
      <c r="A15" s="66" t="s">
        <v>375</v>
      </c>
      <c r="B15" s="2" t="s">
        <v>376</v>
      </c>
      <c r="C15" s="152">
        <v>0</v>
      </c>
      <c r="D15" s="153">
        <v>0</v>
      </c>
    </row>
    <row r="16" spans="1:11" ht="30.75" customHeight="1" thickBot="1">
      <c r="A16" s="66" t="s">
        <v>377</v>
      </c>
      <c r="B16" s="151" t="s">
        <v>378</v>
      </c>
      <c r="C16" s="155">
        <v>5.6</v>
      </c>
      <c r="D16" s="155">
        <v>59.2</v>
      </c>
    </row>
    <row r="17" spans="1:4" ht="30.75" customHeight="1" thickBot="1">
      <c r="A17" s="66" t="s">
        <v>379</v>
      </c>
      <c r="B17" s="151" t="s">
        <v>380</v>
      </c>
      <c r="C17" s="155">
        <v>-22610.7</v>
      </c>
      <c r="D17" s="155">
        <v>-22950.2</v>
      </c>
    </row>
    <row r="18" spans="1:4" ht="29.25" customHeight="1" thickBot="1">
      <c r="A18" s="66" t="s">
        <v>381</v>
      </c>
      <c r="B18" s="151" t="s">
        <v>382</v>
      </c>
      <c r="C18" s="155">
        <v>22616.3</v>
      </c>
      <c r="D18" s="155">
        <v>23009.4</v>
      </c>
    </row>
    <row r="19" spans="1:4" ht="30.75" customHeight="1" thickBot="1">
      <c r="A19" s="66" t="s">
        <v>383</v>
      </c>
      <c r="B19" s="2" t="s">
        <v>384</v>
      </c>
      <c r="C19" s="127">
        <v>0</v>
      </c>
      <c r="D19" s="154">
        <v>0</v>
      </c>
    </row>
  </sheetData>
  <mergeCells count="5">
    <mergeCell ref="A9:A10"/>
    <mergeCell ref="B9:B10"/>
    <mergeCell ref="A1:D5"/>
    <mergeCell ref="A7:D7"/>
    <mergeCell ref="A8:D8"/>
  </mergeCells>
  <phoneticPr fontId="19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topLeftCell="A15" zoomScale="70" zoomScaleNormal="70" workbookViewId="0">
      <selection activeCell="D40" sqref="D40"/>
    </sheetView>
  </sheetViews>
  <sheetFormatPr defaultRowHeight="15"/>
  <cols>
    <col min="1" max="1" width="23" customWidth="1"/>
    <col min="2" max="2" width="44.42578125" customWidth="1"/>
    <col min="3" max="3" width="10.85546875" customWidth="1"/>
  </cols>
  <sheetData>
    <row r="1" spans="1:4" ht="15" customHeight="1">
      <c r="A1" s="170" t="s">
        <v>695</v>
      </c>
      <c r="B1" s="170"/>
      <c r="C1" s="170"/>
      <c r="D1" s="170"/>
    </row>
    <row r="2" spans="1:4">
      <c r="A2" s="170"/>
      <c r="B2" s="170"/>
      <c r="C2" s="170"/>
      <c r="D2" s="170"/>
    </row>
    <row r="3" spans="1:4">
      <c r="A3" s="170"/>
      <c r="B3" s="170"/>
      <c r="C3" s="170"/>
      <c r="D3" s="170"/>
    </row>
    <row r="4" spans="1:4">
      <c r="A4" s="170"/>
      <c r="B4" s="170"/>
      <c r="C4" s="170"/>
      <c r="D4" s="170"/>
    </row>
    <row r="5" spans="1:4" ht="30.75" customHeight="1">
      <c r="A5" s="178" t="s">
        <v>707</v>
      </c>
      <c r="B5" s="178"/>
      <c r="C5" s="178"/>
      <c r="D5" s="178"/>
    </row>
    <row r="6" spans="1:4" ht="16.5" thickBot="1">
      <c r="A6" s="179" t="s">
        <v>599</v>
      </c>
      <c r="B6" s="179"/>
      <c r="C6" s="179"/>
      <c r="D6" s="179"/>
    </row>
    <row r="7" spans="1:4">
      <c r="A7" s="1" t="s">
        <v>600</v>
      </c>
      <c r="B7" s="46" t="s">
        <v>602</v>
      </c>
      <c r="C7" s="216" t="s">
        <v>604</v>
      </c>
      <c r="D7" s="217"/>
    </row>
    <row r="8" spans="1:4" ht="33.75" customHeight="1" thickBot="1">
      <c r="A8" s="2" t="s">
        <v>601</v>
      </c>
      <c r="B8" s="47" t="s">
        <v>603</v>
      </c>
      <c r="C8" s="52" t="s">
        <v>361</v>
      </c>
      <c r="D8" s="53" t="s">
        <v>694</v>
      </c>
    </row>
    <row r="9" spans="1:4">
      <c r="A9" s="4">
        <v>1</v>
      </c>
      <c r="B9" s="48">
        <v>2</v>
      </c>
      <c r="C9" s="50">
        <v>3</v>
      </c>
      <c r="D9" s="51">
        <v>4</v>
      </c>
    </row>
    <row r="10" spans="1:4" ht="18" customHeight="1">
      <c r="A10" s="8" t="s">
        <v>605</v>
      </c>
      <c r="B10" s="9" t="s">
        <v>606</v>
      </c>
      <c r="C10" s="49">
        <f>C11+C15+C20+C24+C26+C29</f>
        <v>11769</v>
      </c>
      <c r="D10" s="49">
        <f>D11+D15+D20+D24+D26+D29</f>
        <v>12121</v>
      </c>
    </row>
    <row r="11" spans="1:4" ht="19.5" customHeight="1">
      <c r="A11" s="10" t="s">
        <v>607</v>
      </c>
      <c r="B11" s="11" t="s">
        <v>608</v>
      </c>
      <c r="C11" s="30">
        <f>C12</f>
        <v>6114</v>
      </c>
      <c r="D11" s="156">
        <f>D12</f>
        <v>6351</v>
      </c>
    </row>
    <row r="12" spans="1:4" ht="22.5" customHeight="1">
      <c r="A12" s="10" t="s">
        <v>609</v>
      </c>
      <c r="B12" s="12" t="s">
        <v>610</v>
      </c>
      <c r="C12" s="30">
        <v>6114</v>
      </c>
      <c r="D12" s="156">
        <v>6351</v>
      </c>
    </row>
    <row r="13" spans="1:4" ht="45.75" hidden="1" customHeight="1">
      <c r="A13" s="10" t="s">
        <v>611</v>
      </c>
      <c r="B13" s="12" t="s">
        <v>612</v>
      </c>
      <c r="C13" s="30">
        <v>894</v>
      </c>
      <c r="D13" s="54"/>
    </row>
    <row r="14" spans="1:4" ht="409.5" hidden="1" customHeight="1">
      <c r="A14" s="10" t="s">
        <v>613</v>
      </c>
      <c r="B14" s="13" t="s">
        <v>614</v>
      </c>
      <c r="C14" s="30">
        <v>312.89999999999998</v>
      </c>
      <c r="D14" s="54"/>
    </row>
    <row r="15" spans="1:4" ht="49.5" customHeight="1">
      <c r="A15" s="27" t="s">
        <v>211</v>
      </c>
      <c r="B15" s="13" t="s">
        <v>612</v>
      </c>
      <c r="C15" s="30">
        <f>C16+C17+C18+C19</f>
        <v>1414</v>
      </c>
      <c r="D15" s="30">
        <f>D16+D17+D18+D19</f>
        <v>1495</v>
      </c>
    </row>
    <row r="16" spans="1:4" ht="114.75" customHeight="1">
      <c r="A16" s="10" t="s">
        <v>613</v>
      </c>
      <c r="B16" s="13" t="s">
        <v>614</v>
      </c>
      <c r="C16" s="30">
        <v>494.9</v>
      </c>
      <c r="D16" s="156">
        <v>523.29999999999995</v>
      </c>
    </row>
    <row r="17" spans="1:13" ht="127.5" customHeight="1">
      <c r="A17" s="10" t="s">
        <v>615</v>
      </c>
      <c r="B17" s="13" t="s">
        <v>616</v>
      </c>
      <c r="C17" s="30">
        <v>14.1</v>
      </c>
      <c r="D17" s="156">
        <v>14.9</v>
      </c>
    </row>
    <row r="18" spans="1:13" ht="111" customHeight="1">
      <c r="A18" s="10" t="s">
        <v>617</v>
      </c>
      <c r="B18" s="13" t="s">
        <v>618</v>
      </c>
      <c r="C18" s="30">
        <v>890.9</v>
      </c>
      <c r="D18" s="156">
        <v>941.9</v>
      </c>
    </row>
    <row r="19" spans="1:13" ht="111" customHeight="1">
      <c r="A19" s="10" t="s">
        <v>619</v>
      </c>
      <c r="B19" s="13" t="s">
        <v>620</v>
      </c>
      <c r="C19" s="30">
        <v>14.1</v>
      </c>
      <c r="D19" s="156">
        <v>14.9</v>
      </c>
    </row>
    <row r="20" spans="1:13" ht="19.5" customHeight="1">
      <c r="A20" s="10" t="s">
        <v>621</v>
      </c>
      <c r="B20" s="13" t="s">
        <v>622</v>
      </c>
      <c r="C20" s="30">
        <f>C21+C22+C23</f>
        <v>2896</v>
      </c>
      <c r="D20" s="30">
        <f>D21+D22+D23</f>
        <v>2930</v>
      </c>
    </row>
    <row r="21" spans="1:13" ht="78.75" customHeight="1">
      <c r="A21" s="10" t="s">
        <v>623</v>
      </c>
      <c r="B21" s="13" t="s">
        <v>624</v>
      </c>
      <c r="C21" s="30">
        <v>1514</v>
      </c>
      <c r="D21" s="54">
        <v>1548</v>
      </c>
    </row>
    <row r="22" spans="1:13" ht="49.5" customHeight="1">
      <c r="A22" s="10" t="s">
        <v>625</v>
      </c>
      <c r="B22" s="12" t="s">
        <v>626</v>
      </c>
      <c r="C22" s="30">
        <v>882</v>
      </c>
      <c r="D22" s="30">
        <v>882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ht="50.25" customHeight="1">
      <c r="A23" s="10" t="s">
        <v>627</v>
      </c>
      <c r="B23" s="12" t="s">
        <v>628</v>
      </c>
      <c r="C23" s="30">
        <v>500</v>
      </c>
      <c r="D23" s="30">
        <v>500</v>
      </c>
    </row>
    <row r="24" spans="1:13" ht="20.25" customHeight="1">
      <c r="A24" s="10" t="s">
        <v>629</v>
      </c>
      <c r="B24" s="12" t="s">
        <v>630</v>
      </c>
      <c r="C24" s="30">
        <f>C25</f>
        <v>62</v>
      </c>
      <c r="D24" s="30">
        <f>D25</f>
        <v>62</v>
      </c>
    </row>
    <row r="25" spans="1:13" ht="86.25" customHeight="1">
      <c r="A25" s="10" t="s">
        <v>631</v>
      </c>
      <c r="B25" s="12" t="s">
        <v>632</v>
      </c>
      <c r="C25" s="30">
        <v>62</v>
      </c>
      <c r="D25" s="54">
        <v>62</v>
      </c>
    </row>
    <row r="26" spans="1:13" ht="47.25" customHeight="1">
      <c r="A26" s="10" t="s">
        <v>633</v>
      </c>
      <c r="B26" s="12" t="s">
        <v>634</v>
      </c>
      <c r="C26" s="30">
        <f>C27+C28</f>
        <v>1233</v>
      </c>
      <c r="D26" s="30">
        <f>D27+D28</f>
        <v>1233</v>
      </c>
    </row>
    <row r="27" spans="1:13" ht="105.75" customHeight="1">
      <c r="A27" s="10" t="s">
        <v>635</v>
      </c>
      <c r="B27" s="12" t="s">
        <v>636</v>
      </c>
      <c r="C27" s="30">
        <v>542</v>
      </c>
      <c r="D27" s="30">
        <v>542</v>
      </c>
    </row>
    <row r="28" spans="1:13" ht="78" customHeight="1">
      <c r="A28" s="14" t="s">
        <v>4</v>
      </c>
      <c r="B28" s="12" t="s">
        <v>597</v>
      </c>
      <c r="C28" s="30">
        <v>691</v>
      </c>
      <c r="D28" s="30">
        <v>691</v>
      </c>
    </row>
    <row r="29" spans="1:13" ht="30" customHeight="1">
      <c r="A29" s="10" t="s">
        <v>637</v>
      </c>
      <c r="B29" s="12" t="s">
        <v>638</v>
      </c>
      <c r="C29" s="30">
        <f>C30</f>
        <v>50</v>
      </c>
      <c r="D29" s="30">
        <f>D30</f>
        <v>50</v>
      </c>
    </row>
    <row r="30" spans="1:13" ht="59.25" customHeight="1">
      <c r="A30" s="10" t="s">
        <v>639</v>
      </c>
      <c r="B30" s="12" t="s">
        <v>640</v>
      </c>
      <c r="C30" s="30">
        <v>50</v>
      </c>
      <c r="D30" s="30">
        <v>50</v>
      </c>
    </row>
    <row r="31" spans="1:13" ht="19.5" customHeight="1">
      <c r="A31" s="8" t="s">
        <v>641</v>
      </c>
      <c r="B31" s="12" t="s">
        <v>642</v>
      </c>
      <c r="C31" s="32">
        <f>C32+C37+C40+C35</f>
        <v>10841.699999999999</v>
      </c>
      <c r="D31" s="32">
        <f>D32+D37+D40+D35</f>
        <v>10829.199999999999</v>
      </c>
    </row>
    <row r="32" spans="1:13" ht="27.75" customHeight="1">
      <c r="A32" s="8" t="s">
        <v>644</v>
      </c>
      <c r="B32" s="12" t="s">
        <v>353</v>
      </c>
      <c r="C32" s="32">
        <f>C33+C34</f>
        <v>9942.4</v>
      </c>
      <c r="D32" s="32">
        <f>D33+D34</f>
        <v>9921.9</v>
      </c>
    </row>
    <row r="33" spans="1:4" ht="28.5" customHeight="1">
      <c r="A33" s="15" t="s">
        <v>645</v>
      </c>
      <c r="B33" s="12" t="s">
        <v>643</v>
      </c>
      <c r="C33" s="30">
        <v>9941</v>
      </c>
      <c r="D33" s="156">
        <v>9102</v>
      </c>
    </row>
    <row r="34" spans="1:4" ht="48" customHeight="1">
      <c r="A34" s="10" t="s">
        <v>646</v>
      </c>
      <c r="B34" s="12" t="s">
        <v>0</v>
      </c>
      <c r="C34" s="30">
        <v>1.4</v>
      </c>
      <c r="D34" s="54">
        <v>819.9</v>
      </c>
    </row>
    <row r="35" spans="1:4" ht="48" customHeight="1">
      <c r="A35" s="8" t="s">
        <v>647</v>
      </c>
      <c r="B35" s="43" t="s">
        <v>354</v>
      </c>
      <c r="C35" s="32">
        <f>C36</f>
        <v>472.4</v>
      </c>
      <c r="D35" s="32">
        <f>D36</f>
        <v>472.4</v>
      </c>
    </row>
    <row r="36" spans="1:4" ht="48" customHeight="1">
      <c r="A36" s="10" t="s">
        <v>648</v>
      </c>
      <c r="B36" s="14" t="s">
        <v>362</v>
      </c>
      <c r="C36" s="30">
        <v>472.4</v>
      </c>
      <c r="D36" s="30">
        <v>472.4</v>
      </c>
    </row>
    <row r="37" spans="1:4" ht="30" customHeight="1">
      <c r="A37" s="8" t="s">
        <v>649</v>
      </c>
      <c r="B37" s="43" t="s">
        <v>355</v>
      </c>
      <c r="C37" s="32">
        <f>C38+C39</f>
        <v>216.9</v>
      </c>
      <c r="D37" s="32">
        <f>D38+D39</f>
        <v>224.9</v>
      </c>
    </row>
    <row r="38" spans="1:4" ht="63.75" customHeight="1">
      <c r="A38" s="14" t="s">
        <v>650</v>
      </c>
      <c r="B38" s="14" t="s">
        <v>356</v>
      </c>
      <c r="C38" s="30">
        <v>216.5</v>
      </c>
      <c r="D38" s="54">
        <v>224.5</v>
      </c>
    </row>
    <row r="39" spans="1:4" ht="47.25" customHeight="1">
      <c r="A39" s="10" t="s">
        <v>651</v>
      </c>
      <c r="B39" s="14" t="s">
        <v>1</v>
      </c>
      <c r="C39" s="30">
        <v>0.4</v>
      </c>
      <c r="D39" s="54">
        <v>0.4</v>
      </c>
    </row>
    <row r="40" spans="1:4" s="55" customFormat="1" ht="20.25" customHeight="1">
      <c r="A40" s="8" t="s">
        <v>652</v>
      </c>
      <c r="B40" s="16" t="s">
        <v>41</v>
      </c>
      <c r="C40" s="32">
        <f>C41</f>
        <v>210</v>
      </c>
      <c r="D40" s="32">
        <f>D41</f>
        <v>210</v>
      </c>
    </row>
    <row r="41" spans="1:4" ht="94.5" customHeight="1">
      <c r="A41" s="10" t="s">
        <v>653</v>
      </c>
      <c r="B41" s="14" t="s">
        <v>2</v>
      </c>
      <c r="C41" s="30">
        <v>210</v>
      </c>
      <c r="D41" s="145">
        <v>210</v>
      </c>
    </row>
    <row r="42" spans="1:4" ht="17.25" customHeight="1">
      <c r="A42" s="14"/>
      <c r="B42" s="16" t="s">
        <v>3</v>
      </c>
      <c r="C42" s="32">
        <f>C10+C31</f>
        <v>22610.699999999997</v>
      </c>
      <c r="D42" s="32">
        <f>D10+D31</f>
        <v>22950.199999999997</v>
      </c>
    </row>
  </sheetData>
  <mergeCells count="4">
    <mergeCell ref="C7:D7"/>
    <mergeCell ref="A1:D4"/>
    <mergeCell ref="A5:D5"/>
    <mergeCell ref="A6:D6"/>
  </mergeCells>
  <phoneticPr fontId="1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="85" zoomScaleNormal="85" workbookViewId="0">
      <selection activeCell="D38" sqref="D38"/>
    </sheetView>
  </sheetViews>
  <sheetFormatPr defaultRowHeight="15"/>
  <cols>
    <col min="1" max="1" width="52.42578125" customWidth="1"/>
    <col min="2" max="2" width="8" customWidth="1"/>
    <col min="3" max="3" width="7.28515625" customWidth="1"/>
    <col min="4" max="4" width="9.7109375" customWidth="1"/>
  </cols>
  <sheetData>
    <row r="1" spans="1:5" ht="15" customHeight="1">
      <c r="A1" s="170" t="s">
        <v>696</v>
      </c>
      <c r="B1" s="170"/>
      <c r="C1" s="170"/>
      <c r="D1" s="170"/>
      <c r="E1" s="170"/>
    </row>
    <row r="2" spans="1:5">
      <c r="A2" s="170"/>
      <c r="B2" s="170"/>
      <c r="C2" s="170"/>
      <c r="D2" s="170"/>
      <c r="E2" s="170"/>
    </row>
    <row r="3" spans="1:5">
      <c r="A3" s="170"/>
      <c r="B3" s="170"/>
      <c r="C3" s="170"/>
      <c r="D3" s="170"/>
      <c r="E3" s="170"/>
    </row>
    <row r="4" spans="1:5" ht="19.5" customHeight="1">
      <c r="A4" s="170"/>
      <c r="B4" s="170"/>
      <c r="C4" s="170"/>
      <c r="D4" s="170"/>
      <c r="E4" s="170"/>
    </row>
    <row r="5" spans="1:5" ht="13.5" customHeight="1">
      <c r="A5" s="198" t="s">
        <v>585</v>
      </c>
      <c r="B5" s="198"/>
      <c r="C5" s="198"/>
      <c r="D5" s="198"/>
      <c r="E5" s="198"/>
    </row>
    <row r="6" spans="1:5">
      <c r="A6" s="198"/>
      <c r="B6" s="198"/>
      <c r="C6" s="198"/>
      <c r="D6" s="198"/>
      <c r="E6" s="198"/>
    </row>
    <row r="7" spans="1:5" ht="27.75" customHeight="1">
      <c r="A7" s="198"/>
      <c r="B7" s="198"/>
      <c r="C7" s="198"/>
      <c r="D7" s="198"/>
      <c r="E7" s="198"/>
    </row>
    <row r="8" spans="1:5" ht="19.5" thickBot="1">
      <c r="A8" s="200" t="s">
        <v>32</v>
      </c>
      <c r="B8" s="200"/>
      <c r="C8" s="200"/>
      <c r="D8" s="200"/>
      <c r="E8" s="200"/>
    </row>
    <row r="9" spans="1:5">
      <c r="A9" s="1" t="s">
        <v>602</v>
      </c>
      <c r="B9" s="201" t="s">
        <v>6</v>
      </c>
      <c r="C9" s="218" t="s">
        <v>7</v>
      </c>
      <c r="D9" s="216" t="s">
        <v>598</v>
      </c>
      <c r="E9" s="217"/>
    </row>
    <row r="10" spans="1:5" ht="15" customHeight="1" thickBot="1">
      <c r="A10" s="2" t="s">
        <v>5</v>
      </c>
      <c r="B10" s="202"/>
      <c r="C10" s="219"/>
      <c r="D10" s="52" t="s">
        <v>361</v>
      </c>
      <c r="E10" s="53" t="s">
        <v>694</v>
      </c>
    </row>
    <row r="11" spans="1:5">
      <c r="A11" s="4">
        <v>1</v>
      </c>
      <c r="B11" s="17">
        <v>2</v>
      </c>
      <c r="C11" s="130">
        <v>3</v>
      </c>
      <c r="D11" s="133">
        <v>4</v>
      </c>
      <c r="E11" s="51">
        <v>5</v>
      </c>
    </row>
    <row r="12" spans="1:5" ht="13.5" customHeight="1">
      <c r="A12" s="14" t="s">
        <v>8</v>
      </c>
      <c r="B12" s="25" t="s">
        <v>64</v>
      </c>
      <c r="C12" s="131" t="s">
        <v>65</v>
      </c>
      <c r="D12" s="28">
        <f>'Прил 14 и 15'!C12</f>
        <v>6635</v>
      </c>
      <c r="E12" s="28">
        <f>'Прил 14 и 15'!D12</f>
        <v>6635</v>
      </c>
    </row>
    <row r="13" spans="1:5" ht="30.75" customHeight="1">
      <c r="A13" s="14" t="s">
        <v>9</v>
      </c>
      <c r="B13" s="25" t="s">
        <v>64</v>
      </c>
      <c r="C13" s="131" t="s">
        <v>66</v>
      </c>
      <c r="D13" s="28">
        <f>'Прил 14 и 15'!C13</f>
        <v>1287.9000000000001</v>
      </c>
      <c r="E13" s="28">
        <f>'Прил 14 и 15'!D13</f>
        <v>1287.9000000000001</v>
      </c>
    </row>
    <row r="14" spans="1:5" ht="45.75" customHeight="1">
      <c r="A14" s="19" t="s">
        <v>10</v>
      </c>
      <c r="B14" s="25" t="s">
        <v>64</v>
      </c>
      <c r="C14" s="131" t="s">
        <v>67</v>
      </c>
      <c r="D14" s="28">
        <f>'Прил 14 и 15'!C19</f>
        <v>4894.0999999999995</v>
      </c>
      <c r="E14" s="28">
        <f>'Прил 14 и 15'!D19</f>
        <v>4894.0999999999995</v>
      </c>
    </row>
    <row r="15" spans="1:5" ht="45" customHeight="1">
      <c r="A15" s="19" t="s">
        <v>11</v>
      </c>
      <c r="B15" s="25" t="s">
        <v>64</v>
      </c>
      <c r="C15" s="131" t="s">
        <v>68</v>
      </c>
      <c r="D15" s="29">
        <f>'Прил 14 и 15'!C28</f>
        <v>173.5</v>
      </c>
      <c r="E15" s="29">
        <f>'Прил 14 и 15'!D28</f>
        <v>173.5</v>
      </c>
    </row>
    <row r="16" spans="1:5" ht="16.5" customHeight="1">
      <c r="A16" s="14" t="s">
        <v>12</v>
      </c>
      <c r="B16" s="25" t="s">
        <v>64</v>
      </c>
      <c r="C16" s="131">
        <v>11</v>
      </c>
      <c r="D16" s="28">
        <f>'Прил 14 и 15'!C31</f>
        <v>10</v>
      </c>
      <c r="E16" s="28">
        <f>'Прил 14 и 15'!D31</f>
        <v>10</v>
      </c>
    </row>
    <row r="17" spans="1:5" ht="18" customHeight="1">
      <c r="A17" s="19" t="s">
        <v>13</v>
      </c>
      <c r="B17" s="25" t="s">
        <v>64</v>
      </c>
      <c r="C17" s="131">
        <v>13</v>
      </c>
      <c r="D17" s="30">
        <f>'Прил 14 и 15'!C34</f>
        <v>269.5</v>
      </c>
      <c r="E17" s="30">
        <f>'Прил 14 и 15'!D34</f>
        <v>269.5</v>
      </c>
    </row>
    <row r="18" spans="1:5" ht="16.5" customHeight="1">
      <c r="A18" s="14" t="s">
        <v>14</v>
      </c>
      <c r="B18" s="25" t="s">
        <v>66</v>
      </c>
      <c r="C18" s="131" t="s">
        <v>65</v>
      </c>
      <c r="D18" s="28">
        <f>'Прил 14 и 15'!C43</f>
        <v>216.5</v>
      </c>
      <c r="E18" s="28">
        <f>'Прил 14 и 15'!D43</f>
        <v>224.5</v>
      </c>
    </row>
    <row r="19" spans="1:5" ht="15.75" customHeight="1">
      <c r="A19" s="14" t="s">
        <v>15</v>
      </c>
      <c r="B19" s="25" t="s">
        <v>66</v>
      </c>
      <c r="C19" s="131" t="s">
        <v>69</v>
      </c>
      <c r="D19" s="28">
        <f>'Прил 14 и 15'!C44</f>
        <v>216.5</v>
      </c>
      <c r="E19" s="28">
        <f>'Прил 14 и 15'!D44</f>
        <v>224.5</v>
      </c>
    </row>
    <row r="20" spans="1:5" ht="31.5" customHeight="1">
      <c r="A20" s="14" t="s">
        <v>16</v>
      </c>
      <c r="B20" s="25" t="s">
        <v>69</v>
      </c>
      <c r="C20" s="131" t="s">
        <v>65</v>
      </c>
      <c r="D20" s="28">
        <f>'Прил 14 и 15'!C48</f>
        <v>542.1</v>
      </c>
      <c r="E20" s="28">
        <f>'Прил 14 и 15'!D48</f>
        <v>542.1</v>
      </c>
    </row>
    <row r="21" spans="1:5" ht="31.5" customHeight="1">
      <c r="A21" s="19" t="s">
        <v>17</v>
      </c>
      <c r="B21" s="25" t="s">
        <v>69</v>
      </c>
      <c r="C21" s="131" t="s">
        <v>70</v>
      </c>
      <c r="D21" s="28">
        <f>'Прил 14 и 15'!C49</f>
        <v>323.10000000000002</v>
      </c>
      <c r="E21" s="28">
        <f>'Прил 14 и 15'!D49</f>
        <v>323.10000000000002</v>
      </c>
    </row>
    <row r="22" spans="1:5" ht="15" customHeight="1">
      <c r="A22" s="19" t="s">
        <v>18</v>
      </c>
      <c r="B22" s="25" t="s">
        <v>69</v>
      </c>
      <c r="C22" s="131">
        <v>10</v>
      </c>
      <c r="D22" s="28">
        <f>'Прил 14 и 15'!C55</f>
        <v>219</v>
      </c>
      <c r="E22" s="28">
        <f>'Прил 14 и 15'!D55</f>
        <v>219</v>
      </c>
    </row>
    <row r="23" spans="1:5" ht="15.75" customHeight="1">
      <c r="A23" s="19" t="s">
        <v>19</v>
      </c>
      <c r="B23" s="25" t="s">
        <v>67</v>
      </c>
      <c r="C23" s="131" t="s">
        <v>65</v>
      </c>
      <c r="D23" s="28">
        <f>'Прил 14 и 15'!C57</f>
        <v>6009.0000000000009</v>
      </c>
      <c r="E23" s="28">
        <f>'Прил 14 и 15'!D57</f>
        <v>5809.0000000000009</v>
      </c>
    </row>
    <row r="24" spans="1:5" ht="16.5" customHeight="1">
      <c r="A24" s="19" t="s">
        <v>20</v>
      </c>
      <c r="B24" s="25" t="s">
        <v>67</v>
      </c>
      <c r="C24" s="131" t="s">
        <v>70</v>
      </c>
      <c r="D24" s="28">
        <f>'Прил 14 и 15'!C58</f>
        <v>5685.2000000000007</v>
      </c>
      <c r="E24" s="28">
        <f>'Прил 14 и 15'!D58</f>
        <v>5485.2000000000007</v>
      </c>
    </row>
    <row r="25" spans="1:5" ht="15" customHeight="1">
      <c r="A25" s="19" t="s">
        <v>21</v>
      </c>
      <c r="B25" s="25" t="s">
        <v>67</v>
      </c>
      <c r="C25" s="131">
        <v>12</v>
      </c>
      <c r="D25" s="28">
        <f>'Прил 14 и 15'!C76</f>
        <v>323.8</v>
      </c>
      <c r="E25" s="28">
        <f>'Прил 14 и 15'!D76</f>
        <v>323.8</v>
      </c>
    </row>
    <row r="26" spans="1:5" ht="15.75" customHeight="1">
      <c r="A26" s="19" t="s">
        <v>22</v>
      </c>
      <c r="B26" s="25" t="s">
        <v>71</v>
      </c>
      <c r="C26" s="131" t="s">
        <v>65</v>
      </c>
      <c r="D26" s="28">
        <f>'Прил 14 и 15'!C83</f>
        <v>4234.2</v>
      </c>
      <c r="E26" s="28">
        <f>'Прил 14 и 15'!D83</f>
        <v>4234.2</v>
      </c>
    </row>
    <row r="27" spans="1:5" ht="15.75" customHeight="1">
      <c r="A27" s="14" t="s">
        <v>23</v>
      </c>
      <c r="B27" s="25" t="s">
        <v>71</v>
      </c>
      <c r="C27" s="131" t="s">
        <v>64</v>
      </c>
      <c r="D27" s="28">
        <f>'Прил 14 и 15'!C84</f>
        <v>400</v>
      </c>
      <c r="E27" s="28">
        <f>'Прил 14 и 15'!D84</f>
        <v>400</v>
      </c>
    </row>
    <row r="28" spans="1:5" ht="14.25" customHeight="1">
      <c r="A28" s="14" t="s">
        <v>25</v>
      </c>
      <c r="B28" s="25" t="s">
        <v>71</v>
      </c>
      <c r="C28" s="131" t="s">
        <v>69</v>
      </c>
      <c r="D28" s="28">
        <f>'Прил 14 и 15'!C99</f>
        <v>3834.2</v>
      </c>
      <c r="E28" s="28">
        <f>'Прил 14 и 15'!D99</f>
        <v>3834.2</v>
      </c>
    </row>
    <row r="29" spans="1:5" ht="14.25" customHeight="1">
      <c r="A29" s="14" t="s">
        <v>336</v>
      </c>
      <c r="B29" s="25" t="s">
        <v>68</v>
      </c>
      <c r="C29" s="25" t="s">
        <v>65</v>
      </c>
      <c r="D29" s="28">
        <v>1</v>
      </c>
      <c r="E29" s="98">
        <v>1</v>
      </c>
    </row>
    <row r="30" spans="1:5" ht="14.25" customHeight="1">
      <c r="A30" s="14" t="s">
        <v>337</v>
      </c>
      <c r="B30" s="25" t="s">
        <v>68</v>
      </c>
      <c r="C30" s="25" t="s">
        <v>71</v>
      </c>
      <c r="D30" s="28">
        <v>1</v>
      </c>
      <c r="E30" s="98">
        <v>1</v>
      </c>
    </row>
    <row r="31" spans="1:5" ht="15" customHeight="1">
      <c r="A31" s="14" t="s">
        <v>26</v>
      </c>
      <c r="B31" s="25" t="s">
        <v>72</v>
      </c>
      <c r="C31" s="131" t="s">
        <v>65</v>
      </c>
      <c r="D31" s="28">
        <f>'Прил 14 и 15'!C119</f>
        <v>100</v>
      </c>
      <c r="E31" s="28">
        <f>'Прил 14 и 15'!D119</f>
        <v>100</v>
      </c>
    </row>
    <row r="32" spans="1:5" ht="15.75" customHeight="1">
      <c r="A32" s="14" t="s">
        <v>594</v>
      </c>
      <c r="B32" s="25" t="s">
        <v>72</v>
      </c>
      <c r="C32" s="131" t="s">
        <v>72</v>
      </c>
      <c r="D32" s="28">
        <f>'Прил 14 и 15'!C120</f>
        <v>100</v>
      </c>
      <c r="E32" s="28">
        <f>'Прил 14 и 15'!D120</f>
        <v>100</v>
      </c>
    </row>
    <row r="33" spans="1:5" ht="15.75" customHeight="1">
      <c r="A33" s="14" t="s">
        <v>27</v>
      </c>
      <c r="B33" s="25" t="s">
        <v>73</v>
      </c>
      <c r="C33" s="131" t="s">
        <v>65</v>
      </c>
      <c r="D33" s="28">
        <f>'Прил 14 и 15'!C126</f>
        <v>3677.1</v>
      </c>
      <c r="E33" s="28">
        <f>'Прил 14 и 15'!D126</f>
        <v>3677.1</v>
      </c>
    </row>
    <row r="34" spans="1:5" ht="16.5" customHeight="1">
      <c r="A34" s="14" t="s">
        <v>28</v>
      </c>
      <c r="B34" s="25" t="s">
        <v>73</v>
      </c>
      <c r="C34" s="131" t="s">
        <v>64</v>
      </c>
      <c r="D34" s="28">
        <f>'Прил 14 и 15'!C127</f>
        <v>3677.1</v>
      </c>
      <c r="E34" s="28">
        <f>'Прил 14 и 15'!D127</f>
        <v>3677.1</v>
      </c>
    </row>
    <row r="35" spans="1:5" ht="15.75" customHeight="1">
      <c r="A35" s="19" t="s">
        <v>29</v>
      </c>
      <c r="B35" s="25">
        <v>11</v>
      </c>
      <c r="C35" s="131" t="s">
        <v>65</v>
      </c>
      <c r="D35" s="28">
        <f>'Прил 14 и 15'!C135</f>
        <v>636</v>
      </c>
      <c r="E35" s="28">
        <f>'Прил 14 и 15'!D135</f>
        <v>636</v>
      </c>
    </row>
    <row r="36" spans="1:5" ht="15" customHeight="1">
      <c r="A36" s="19" t="s">
        <v>30</v>
      </c>
      <c r="B36" s="25">
        <v>11</v>
      </c>
      <c r="C36" s="131" t="s">
        <v>64</v>
      </c>
      <c r="D36" s="28">
        <f>'Прил 14 и 15'!C136</f>
        <v>636</v>
      </c>
      <c r="E36" s="28">
        <f>'Прил 14 и 15'!D136</f>
        <v>636</v>
      </c>
    </row>
    <row r="37" spans="1:5" ht="15" customHeight="1">
      <c r="A37" s="19" t="s">
        <v>583</v>
      </c>
      <c r="B37" s="25" t="s">
        <v>586</v>
      </c>
      <c r="C37" s="131" t="s">
        <v>65</v>
      </c>
      <c r="D37" s="28">
        <f>'Прил 14 и 15'!C142</f>
        <v>565.4</v>
      </c>
      <c r="E37" s="28">
        <f>'Прил 14 и 15'!D142</f>
        <v>1150.5</v>
      </c>
    </row>
    <row r="38" spans="1:5" ht="16.5" customHeight="1">
      <c r="A38" s="14" t="s">
        <v>31</v>
      </c>
      <c r="B38" s="26"/>
      <c r="C38" s="132"/>
      <c r="D38" s="31">
        <f>D12+D18+D20+D23+D26+D29+D31+D33+D35+D37</f>
        <v>22616.300000000003</v>
      </c>
      <c r="E38" s="31">
        <f>E12+E18+E20+E23+E26+E29+E31+E33+E35+E37</f>
        <v>23009.4</v>
      </c>
    </row>
  </sheetData>
  <mergeCells count="6">
    <mergeCell ref="B9:B10"/>
    <mergeCell ref="C9:C10"/>
    <mergeCell ref="D9:E9"/>
    <mergeCell ref="A1:E4"/>
    <mergeCell ref="A5:E7"/>
    <mergeCell ref="A8:E8"/>
  </mergeCells>
  <phoneticPr fontId="19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2"/>
  <sheetViews>
    <sheetView zoomScale="85" zoomScaleNormal="85" workbookViewId="0">
      <selection activeCell="E141" sqref="E141"/>
    </sheetView>
  </sheetViews>
  <sheetFormatPr defaultRowHeight="15"/>
  <cols>
    <col min="1" max="1" width="38.7109375" customWidth="1"/>
    <col min="2" max="2" width="30.140625" customWidth="1"/>
    <col min="3" max="3" width="9" customWidth="1"/>
    <col min="4" max="4" width="9.28515625" customWidth="1"/>
    <col min="5" max="5" width="39.5703125" customWidth="1"/>
    <col min="6" max="6" width="29.7109375" customWidth="1"/>
    <col min="7" max="7" width="9.42578125" customWidth="1"/>
    <col min="8" max="8" width="8.7109375" customWidth="1"/>
  </cols>
  <sheetData>
    <row r="1" spans="1:14" ht="15" customHeight="1">
      <c r="A1" s="170" t="s">
        <v>697</v>
      </c>
      <c r="B1" s="171"/>
      <c r="C1" s="171"/>
      <c r="D1" s="171"/>
      <c r="E1" s="170" t="s">
        <v>698</v>
      </c>
      <c r="F1" s="170"/>
      <c r="G1" s="170"/>
      <c r="H1" s="170"/>
      <c r="I1" s="34"/>
      <c r="J1" s="34"/>
      <c r="K1" s="34"/>
      <c r="L1" s="34"/>
      <c r="M1" s="34"/>
      <c r="N1" s="34"/>
    </row>
    <row r="2" spans="1:14" ht="19.5" customHeight="1">
      <c r="A2" s="171"/>
      <c r="B2" s="171"/>
      <c r="C2" s="171"/>
      <c r="D2" s="171"/>
      <c r="E2" s="170"/>
      <c r="F2" s="170"/>
      <c r="G2" s="170"/>
      <c r="H2" s="170"/>
      <c r="I2" s="34"/>
      <c r="J2" s="34"/>
      <c r="K2" s="34"/>
      <c r="L2" s="34"/>
      <c r="M2" s="34"/>
      <c r="N2" s="34"/>
    </row>
    <row r="3" spans="1:14" ht="13.5" customHeight="1">
      <c r="A3" s="171"/>
      <c r="B3" s="171"/>
      <c r="C3" s="171"/>
      <c r="D3" s="171"/>
      <c r="E3" s="170"/>
      <c r="F3" s="170"/>
      <c r="G3" s="170"/>
      <c r="H3" s="170"/>
      <c r="I3" s="34"/>
      <c r="J3" s="34"/>
      <c r="K3" s="34"/>
      <c r="L3" s="34"/>
      <c r="M3" s="34"/>
      <c r="N3" s="34"/>
    </row>
    <row r="4" spans="1:14" ht="15" customHeight="1">
      <c r="A4" s="171"/>
      <c r="B4" s="171"/>
      <c r="C4" s="171"/>
      <c r="D4" s="171"/>
      <c r="E4" s="170"/>
      <c r="F4" s="170"/>
      <c r="G4" s="170"/>
      <c r="H4" s="170"/>
      <c r="I4" s="34"/>
      <c r="J4" s="34"/>
      <c r="K4" s="34"/>
      <c r="L4" s="34"/>
      <c r="M4" s="34"/>
      <c r="N4" s="34"/>
    </row>
    <row r="5" spans="1:14" ht="6" customHeight="1">
      <c r="A5" s="171"/>
      <c r="B5" s="171"/>
      <c r="C5" s="171"/>
      <c r="D5" s="171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79.5" customHeight="1">
      <c r="A6" s="180" t="s">
        <v>699</v>
      </c>
      <c r="B6" s="180"/>
      <c r="C6" s="180"/>
      <c r="D6" s="180"/>
      <c r="E6" s="180" t="s">
        <v>700</v>
      </c>
      <c r="F6" s="180"/>
      <c r="G6" s="180"/>
      <c r="H6" s="180"/>
      <c r="I6" s="33"/>
      <c r="J6" s="33"/>
      <c r="K6" s="33"/>
      <c r="L6" s="33"/>
      <c r="M6" s="33"/>
      <c r="N6" s="33"/>
    </row>
    <row r="7" spans="1:14" ht="16.5" thickBot="1">
      <c r="A7" s="211" t="s">
        <v>63</v>
      </c>
      <c r="B7" s="211"/>
      <c r="C7" s="211"/>
      <c r="D7" s="211"/>
      <c r="E7" s="212" t="s">
        <v>218</v>
      </c>
      <c r="F7" s="212"/>
      <c r="G7" s="212"/>
      <c r="H7" s="212"/>
      <c r="I7" s="35"/>
      <c r="J7" s="35"/>
      <c r="K7" s="35"/>
      <c r="L7" s="35"/>
      <c r="M7" s="35"/>
      <c r="N7" s="35"/>
    </row>
    <row r="8" spans="1:14" ht="32.25" thickBot="1">
      <c r="A8" s="20" t="s">
        <v>33</v>
      </c>
      <c r="B8" s="21" t="s">
        <v>34</v>
      </c>
      <c r="C8" s="21" t="s">
        <v>361</v>
      </c>
      <c r="D8" s="21" t="s">
        <v>694</v>
      </c>
      <c r="E8" s="20" t="s">
        <v>33</v>
      </c>
      <c r="F8" s="21" t="s">
        <v>34</v>
      </c>
      <c r="G8" s="21" t="s">
        <v>361</v>
      </c>
      <c r="H8" s="21" t="s">
        <v>694</v>
      </c>
    </row>
    <row r="9" spans="1:14" ht="16.5" thickBot="1">
      <c r="A9" s="22">
        <v>1</v>
      </c>
      <c r="B9" s="23">
        <v>2</v>
      </c>
      <c r="C9" s="23">
        <v>3</v>
      </c>
      <c r="D9" s="23">
        <v>4</v>
      </c>
      <c r="E9" s="22">
        <v>1</v>
      </c>
      <c r="F9" s="23">
        <v>2</v>
      </c>
      <c r="G9" s="23">
        <v>3</v>
      </c>
      <c r="H9" s="23">
        <v>4</v>
      </c>
    </row>
    <row r="10" spans="1:14" ht="15" customHeight="1">
      <c r="A10" s="24" t="s">
        <v>35</v>
      </c>
      <c r="B10" s="209"/>
      <c r="C10" s="205">
        <f>C12+C43+C48+C57+C83+C114+C119+C126+C135+C142</f>
        <v>22616.300000000003</v>
      </c>
      <c r="D10" s="205">
        <f>D12+D43+D48+D57+D83+D114+D119+D126+D135+D142</f>
        <v>23009.4</v>
      </c>
      <c r="E10" s="207" t="s">
        <v>322</v>
      </c>
      <c r="F10" s="209" t="s">
        <v>219</v>
      </c>
      <c r="G10" s="221">
        <f>C10</f>
        <v>22616.300000000003</v>
      </c>
      <c r="H10" s="205">
        <f>D10</f>
        <v>23009.4</v>
      </c>
    </row>
    <row r="11" spans="1:14" ht="15.75">
      <c r="A11" s="24" t="s">
        <v>36</v>
      </c>
      <c r="B11" s="210"/>
      <c r="C11" s="206"/>
      <c r="D11" s="206"/>
      <c r="E11" s="208"/>
      <c r="F11" s="210"/>
      <c r="G11" s="222"/>
      <c r="H11" s="220"/>
    </row>
    <row r="12" spans="1:14" ht="32.25" customHeight="1">
      <c r="A12" s="37" t="s">
        <v>37</v>
      </c>
      <c r="B12" s="38" t="s">
        <v>74</v>
      </c>
      <c r="C12" s="39">
        <f>C13+C19+C28+C31+C34</f>
        <v>6635</v>
      </c>
      <c r="D12" s="39">
        <f>D13+D19+D28+D31+D34</f>
        <v>6635</v>
      </c>
      <c r="E12" s="13" t="str">
        <f>A12</f>
        <v>ОБЩЕГОСУДАРСТВЕННЫЕ ВОПРОСЫ</v>
      </c>
      <c r="F12" s="38" t="s">
        <v>220</v>
      </c>
      <c r="G12" s="135">
        <f>C12</f>
        <v>6635</v>
      </c>
      <c r="H12" s="134">
        <f>D12</f>
        <v>6635</v>
      </c>
    </row>
    <row r="13" spans="1:14" ht="67.5" customHeight="1">
      <c r="A13" s="165" t="s">
        <v>708</v>
      </c>
      <c r="B13" s="166" t="s">
        <v>709</v>
      </c>
      <c r="C13" s="39">
        <f t="shared" ref="C13:D15" si="0">C14</f>
        <v>1287.9000000000001</v>
      </c>
      <c r="D13" s="39">
        <f t="shared" si="0"/>
        <v>1287.9000000000001</v>
      </c>
      <c r="E13" s="13" t="str">
        <f t="shared" ref="E13:E76" si="1">A13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F13" s="38" t="s">
        <v>716</v>
      </c>
      <c r="G13" s="135">
        <f t="shared" ref="G13:G68" si="2">C13</f>
        <v>1287.9000000000001</v>
      </c>
      <c r="H13" s="134">
        <f t="shared" ref="H13:H75" si="3">D13</f>
        <v>1287.9000000000001</v>
      </c>
    </row>
    <row r="14" spans="1:14" ht="63.75" customHeight="1">
      <c r="A14" s="165" t="s">
        <v>75</v>
      </c>
      <c r="B14" s="166" t="s">
        <v>710</v>
      </c>
      <c r="C14" s="39">
        <f t="shared" si="0"/>
        <v>1287.9000000000001</v>
      </c>
      <c r="D14" s="39">
        <f t="shared" si="0"/>
        <v>1287.9000000000001</v>
      </c>
      <c r="E14" s="13" t="str">
        <f t="shared" si="1"/>
        <v>Муниципальная программа «Экономическое развитие городского поселения город Кадников на 2016-2018 годы»</v>
      </c>
      <c r="F14" s="38" t="s">
        <v>717</v>
      </c>
      <c r="G14" s="135">
        <f t="shared" si="2"/>
        <v>1287.9000000000001</v>
      </c>
      <c r="H14" s="134">
        <f t="shared" si="3"/>
        <v>1287.9000000000001</v>
      </c>
    </row>
    <row r="15" spans="1:14" ht="48" customHeight="1">
      <c r="A15" s="165" t="s">
        <v>76</v>
      </c>
      <c r="B15" s="166" t="s">
        <v>711</v>
      </c>
      <c r="C15" s="39">
        <f t="shared" si="0"/>
        <v>1287.9000000000001</v>
      </c>
      <c r="D15" s="39">
        <f t="shared" si="0"/>
        <v>1287.9000000000001</v>
      </c>
      <c r="E15" s="13" t="str">
        <f t="shared" si="1"/>
        <v>Основное мероприятие "Обеспечение деятельности администрации городского поселения города Кадникова"</v>
      </c>
      <c r="F15" s="38" t="s">
        <v>718</v>
      </c>
      <c r="G15" s="135">
        <f t="shared" si="2"/>
        <v>1287.9000000000001</v>
      </c>
      <c r="H15" s="134">
        <f t="shared" si="3"/>
        <v>1287.9000000000001</v>
      </c>
    </row>
    <row r="16" spans="1:14" ht="31.5" customHeight="1">
      <c r="A16" s="165" t="s">
        <v>79</v>
      </c>
      <c r="B16" s="166" t="s">
        <v>712</v>
      </c>
      <c r="C16" s="39">
        <f>C17+C18</f>
        <v>1287.9000000000001</v>
      </c>
      <c r="D16" s="39">
        <f>D17+D18</f>
        <v>1287.9000000000001</v>
      </c>
      <c r="E16" s="13" t="str">
        <f t="shared" si="1"/>
        <v>Расходы на обеспечение функций муниципальных органов</v>
      </c>
      <c r="F16" s="38" t="s">
        <v>719</v>
      </c>
      <c r="G16" s="135">
        <f t="shared" si="2"/>
        <v>1287.9000000000001</v>
      </c>
      <c r="H16" s="134">
        <f t="shared" si="3"/>
        <v>1287.9000000000001</v>
      </c>
    </row>
    <row r="17" spans="1:8" ht="51" customHeight="1">
      <c r="A17" s="165" t="s">
        <v>347</v>
      </c>
      <c r="B17" s="166" t="s">
        <v>713</v>
      </c>
      <c r="C17" s="39">
        <v>1285</v>
      </c>
      <c r="D17" s="39">
        <v>1285</v>
      </c>
      <c r="E17" s="13" t="str">
        <f t="shared" si="1"/>
        <v>Расходы на выплату персоналу государственных (муниципальных) органов</v>
      </c>
      <c r="F17" s="38" t="s">
        <v>720</v>
      </c>
      <c r="G17" s="135">
        <f t="shared" si="2"/>
        <v>1285</v>
      </c>
      <c r="H17" s="134">
        <f t="shared" si="3"/>
        <v>1285</v>
      </c>
    </row>
    <row r="18" spans="1:8" ht="51" customHeight="1">
      <c r="A18" s="165" t="s">
        <v>348</v>
      </c>
      <c r="B18" s="166" t="s">
        <v>714</v>
      </c>
      <c r="C18" s="39">
        <v>2.9</v>
      </c>
      <c r="D18" s="39">
        <v>2.9</v>
      </c>
      <c r="E18" s="13" t="str">
        <f t="shared" si="1"/>
        <v>Иные закупки товаров, работ и услуг для обеспечения государственных (муниципальных) нужд</v>
      </c>
      <c r="F18" s="38" t="s">
        <v>715</v>
      </c>
      <c r="G18" s="135">
        <f t="shared" si="2"/>
        <v>2.9</v>
      </c>
      <c r="H18" s="134">
        <f t="shared" si="3"/>
        <v>2.9</v>
      </c>
    </row>
    <row r="19" spans="1:8" ht="84" customHeight="1">
      <c r="A19" s="37" t="s">
        <v>10</v>
      </c>
      <c r="B19" s="38" t="s">
        <v>77</v>
      </c>
      <c r="C19" s="39">
        <f>C20+C26</f>
        <v>4894.0999999999995</v>
      </c>
      <c r="D19" s="39">
        <f>D20+D26</f>
        <v>4894.0999999999995</v>
      </c>
      <c r="E19" s="13" t="str">
        <f t="shared" si="1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F19" s="38" t="s">
        <v>221</v>
      </c>
      <c r="G19" s="135">
        <f t="shared" si="2"/>
        <v>4894.0999999999995</v>
      </c>
      <c r="H19" s="134">
        <f t="shared" si="3"/>
        <v>4894.0999999999995</v>
      </c>
    </row>
    <row r="20" spans="1:8" ht="66" customHeight="1">
      <c r="A20" s="37" t="s">
        <v>75</v>
      </c>
      <c r="B20" s="38" t="s">
        <v>78</v>
      </c>
      <c r="C20" s="39">
        <f>C21</f>
        <v>4866.0999999999995</v>
      </c>
      <c r="D20" s="39">
        <f>D21</f>
        <v>4866.0999999999995</v>
      </c>
      <c r="E20" s="13" t="str">
        <f t="shared" si="1"/>
        <v>Муниципальная программа «Экономическое развитие городского поселения город Кадников на 2016-2018 годы»</v>
      </c>
      <c r="F20" s="38" t="s">
        <v>222</v>
      </c>
      <c r="G20" s="135">
        <f t="shared" si="2"/>
        <v>4866.0999999999995</v>
      </c>
      <c r="H20" s="134">
        <f t="shared" si="3"/>
        <v>4866.0999999999995</v>
      </c>
    </row>
    <row r="21" spans="1:8" ht="48.75" customHeight="1">
      <c r="A21" s="37" t="s">
        <v>76</v>
      </c>
      <c r="B21" s="38" t="s">
        <v>203</v>
      </c>
      <c r="C21" s="39">
        <f>C22</f>
        <v>4866.0999999999995</v>
      </c>
      <c r="D21" s="39">
        <f>D22</f>
        <v>4866.0999999999995</v>
      </c>
      <c r="E21" s="13" t="str">
        <f t="shared" si="1"/>
        <v>Основное мероприятие "Обеспечение деятельности администрации городского поселения города Кадникова"</v>
      </c>
      <c r="F21" s="38" t="s">
        <v>223</v>
      </c>
      <c r="G21" s="135">
        <f t="shared" si="2"/>
        <v>4866.0999999999995</v>
      </c>
      <c r="H21" s="134">
        <f t="shared" si="3"/>
        <v>4866.0999999999995</v>
      </c>
    </row>
    <row r="22" spans="1:8" ht="31.5" customHeight="1">
      <c r="A22" s="37" t="s">
        <v>79</v>
      </c>
      <c r="B22" s="38" t="s">
        <v>323</v>
      </c>
      <c r="C22" s="39">
        <f>C23+C24+C25</f>
        <v>4866.0999999999995</v>
      </c>
      <c r="D22" s="39">
        <f>D23+D24+D25</f>
        <v>4866.0999999999995</v>
      </c>
      <c r="E22" s="13" t="str">
        <f t="shared" si="1"/>
        <v>Расходы на обеспечение функций муниципальных органов</v>
      </c>
      <c r="F22" s="38" t="s">
        <v>330</v>
      </c>
      <c r="G22" s="135">
        <f t="shared" si="2"/>
        <v>4866.0999999999995</v>
      </c>
      <c r="H22" s="134">
        <f t="shared" si="3"/>
        <v>4866.0999999999995</v>
      </c>
    </row>
    <row r="23" spans="1:8" ht="49.5" customHeight="1">
      <c r="A23" s="37" t="s">
        <v>347</v>
      </c>
      <c r="B23" s="38" t="s">
        <v>324</v>
      </c>
      <c r="C23" s="39">
        <v>4071.3</v>
      </c>
      <c r="D23" s="39">
        <v>4071.3</v>
      </c>
      <c r="E23" s="13" t="str">
        <f t="shared" si="1"/>
        <v>Расходы на выплату персоналу государственных (муниципальных) органов</v>
      </c>
      <c r="F23" s="38" t="s">
        <v>329</v>
      </c>
      <c r="G23" s="135">
        <f t="shared" si="2"/>
        <v>4071.3</v>
      </c>
      <c r="H23" s="134">
        <f t="shared" si="3"/>
        <v>4071.3</v>
      </c>
    </row>
    <row r="24" spans="1:8" ht="51" customHeight="1">
      <c r="A24" s="37" t="s">
        <v>348</v>
      </c>
      <c r="B24" s="38" t="s">
        <v>325</v>
      </c>
      <c r="C24" s="39">
        <v>783.4</v>
      </c>
      <c r="D24" s="39">
        <v>783.4</v>
      </c>
      <c r="E24" s="13" t="str">
        <f t="shared" si="1"/>
        <v>Иные закупки товаров, работ и услуг для обеспечения государственных (муниципальных) нужд</v>
      </c>
      <c r="F24" s="38" t="s">
        <v>328</v>
      </c>
      <c r="G24" s="135">
        <f t="shared" si="2"/>
        <v>783.4</v>
      </c>
      <c r="H24" s="134">
        <f t="shared" si="3"/>
        <v>783.4</v>
      </c>
    </row>
    <row r="25" spans="1:8" ht="21" customHeight="1">
      <c r="A25" s="37" t="s">
        <v>39</v>
      </c>
      <c r="B25" s="38" t="s">
        <v>326</v>
      </c>
      <c r="C25" s="39">
        <v>11.4</v>
      </c>
      <c r="D25" s="39">
        <v>11.4</v>
      </c>
      <c r="E25" s="13" t="str">
        <f t="shared" si="1"/>
        <v>Уплата налогов, сборов и иных платежей</v>
      </c>
      <c r="F25" s="38" t="s">
        <v>327</v>
      </c>
      <c r="G25" s="135">
        <f t="shared" si="2"/>
        <v>11.4</v>
      </c>
      <c r="H25" s="134">
        <f t="shared" si="3"/>
        <v>11.4</v>
      </c>
    </row>
    <row r="26" spans="1:8" ht="147" customHeight="1">
      <c r="A26" s="40" t="s">
        <v>40</v>
      </c>
      <c r="B26" s="38" t="s">
        <v>80</v>
      </c>
      <c r="C26" s="39">
        <f>C27</f>
        <v>28</v>
      </c>
      <c r="D26" s="39">
        <f>D27</f>
        <v>28</v>
      </c>
      <c r="E26" s="13" t="str">
        <f t="shared" si="1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F26" s="38" t="s">
        <v>224</v>
      </c>
      <c r="G26" s="135">
        <f t="shared" si="2"/>
        <v>28</v>
      </c>
      <c r="H26" s="134">
        <f t="shared" si="3"/>
        <v>28</v>
      </c>
    </row>
    <row r="27" spans="1:8" ht="21" customHeight="1">
      <c r="A27" s="37" t="s">
        <v>41</v>
      </c>
      <c r="B27" s="38" t="s">
        <v>81</v>
      </c>
      <c r="C27" s="39">
        <v>28</v>
      </c>
      <c r="D27" s="39">
        <v>28</v>
      </c>
      <c r="E27" s="13" t="str">
        <f t="shared" si="1"/>
        <v>Иные межбюджетные трансферты</v>
      </c>
      <c r="F27" s="38" t="s">
        <v>225</v>
      </c>
      <c r="G27" s="135">
        <f t="shared" si="2"/>
        <v>28</v>
      </c>
      <c r="H27" s="134">
        <f t="shared" si="3"/>
        <v>28</v>
      </c>
    </row>
    <row r="28" spans="1:8" ht="66.75" customHeight="1">
      <c r="A28" s="37" t="s">
        <v>11</v>
      </c>
      <c r="B28" s="38" t="s">
        <v>82</v>
      </c>
      <c r="C28" s="39">
        <f>C29</f>
        <v>173.5</v>
      </c>
      <c r="D28" s="39">
        <f>D29</f>
        <v>173.5</v>
      </c>
      <c r="E28" s="13" t="str">
        <f t="shared" si="1"/>
        <v>Обеспечение деятельности финансовых, налоговых и таможенных органов и органов финансового (финансово-бюджетного) надзора</v>
      </c>
      <c r="F28" s="38" t="s">
        <v>226</v>
      </c>
      <c r="G28" s="135">
        <f t="shared" si="2"/>
        <v>173.5</v>
      </c>
      <c r="H28" s="134">
        <f t="shared" si="3"/>
        <v>173.5</v>
      </c>
    </row>
    <row r="29" spans="1:8" ht="147" customHeight="1">
      <c r="A29" s="40" t="s">
        <v>40</v>
      </c>
      <c r="B29" s="38" t="s">
        <v>83</v>
      </c>
      <c r="C29" s="39">
        <f>C30</f>
        <v>173.5</v>
      </c>
      <c r="D29" s="39">
        <f>D30</f>
        <v>173.5</v>
      </c>
      <c r="E29" s="13" t="str">
        <f t="shared" si="1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F29" s="38" t="s">
        <v>227</v>
      </c>
      <c r="G29" s="135">
        <f t="shared" si="2"/>
        <v>173.5</v>
      </c>
      <c r="H29" s="134">
        <f t="shared" si="3"/>
        <v>173.5</v>
      </c>
    </row>
    <row r="30" spans="1:8" ht="21.75" customHeight="1">
      <c r="A30" s="37" t="s">
        <v>41</v>
      </c>
      <c r="B30" s="38" t="s">
        <v>84</v>
      </c>
      <c r="C30" s="39">
        <v>173.5</v>
      </c>
      <c r="D30" s="39">
        <v>173.5</v>
      </c>
      <c r="E30" s="13" t="str">
        <f t="shared" si="1"/>
        <v>Иные межбюджетные трансферты</v>
      </c>
      <c r="F30" s="38" t="s">
        <v>228</v>
      </c>
      <c r="G30" s="135">
        <f t="shared" si="2"/>
        <v>173.5</v>
      </c>
      <c r="H30" s="134">
        <f t="shared" si="3"/>
        <v>173.5</v>
      </c>
    </row>
    <row r="31" spans="1:8" ht="20.25" customHeight="1">
      <c r="A31" s="37" t="s">
        <v>12</v>
      </c>
      <c r="B31" s="38" t="s">
        <v>85</v>
      </c>
      <c r="C31" s="39">
        <f>C32</f>
        <v>10</v>
      </c>
      <c r="D31" s="39">
        <f>D32</f>
        <v>10</v>
      </c>
      <c r="E31" s="13" t="str">
        <f t="shared" si="1"/>
        <v>Резервные фонды</v>
      </c>
      <c r="F31" s="38" t="s">
        <v>229</v>
      </c>
      <c r="G31" s="135">
        <f t="shared" si="2"/>
        <v>10</v>
      </c>
      <c r="H31" s="134">
        <f t="shared" si="3"/>
        <v>10</v>
      </c>
    </row>
    <row r="32" spans="1:8" ht="18.75" customHeight="1">
      <c r="A32" s="37" t="s">
        <v>42</v>
      </c>
      <c r="B32" s="38" t="s">
        <v>86</v>
      </c>
      <c r="C32" s="39">
        <f>C33</f>
        <v>10</v>
      </c>
      <c r="D32" s="39">
        <f>D33</f>
        <v>10</v>
      </c>
      <c r="E32" s="13" t="str">
        <f t="shared" si="1"/>
        <v>Резервные фонды администрации</v>
      </c>
      <c r="F32" s="38" t="s">
        <v>230</v>
      </c>
      <c r="G32" s="135">
        <f t="shared" si="2"/>
        <v>10</v>
      </c>
      <c r="H32" s="134">
        <f t="shared" si="3"/>
        <v>10</v>
      </c>
    </row>
    <row r="33" spans="1:8" ht="21" customHeight="1">
      <c r="A33" s="37" t="s">
        <v>43</v>
      </c>
      <c r="B33" s="38" t="s">
        <v>87</v>
      </c>
      <c r="C33" s="39">
        <v>10</v>
      </c>
      <c r="D33" s="39">
        <v>10</v>
      </c>
      <c r="E33" s="13" t="str">
        <f t="shared" si="1"/>
        <v>Резервные средства</v>
      </c>
      <c r="F33" s="38" t="s">
        <v>231</v>
      </c>
      <c r="G33" s="135">
        <f t="shared" si="2"/>
        <v>10</v>
      </c>
      <c r="H33" s="134">
        <f t="shared" si="3"/>
        <v>10</v>
      </c>
    </row>
    <row r="34" spans="1:8" ht="28.5" customHeight="1">
      <c r="A34" s="37" t="s">
        <v>13</v>
      </c>
      <c r="B34" s="38" t="s">
        <v>88</v>
      </c>
      <c r="C34" s="39">
        <f>C35+C37+C39+C41</f>
        <v>269.5</v>
      </c>
      <c r="D34" s="39">
        <f>D35+D37+D39+D41</f>
        <v>269.5</v>
      </c>
      <c r="E34" s="13" t="str">
        <f t="shared" si="1"/>
        <v>Другие общегосударственные вопросы</v>
      </c>
      <c r="F34" s="38" t="s">
        <v>232</v>
      </c>
      <c r="G34" s="135">
        <f t="shared" si="2"/>
        <v>269.5</v>
      </c>
      <c r="H34" s="134">
        <f t="shared" si="3"/>
        <v>269.5</v>
      </c>
    </row>
    <row r="35" spans="1:8" ht="20.25" customHeight="1">
      <c r="A35" s="37" t="s">
        <v>349</v>
      </c>
      <c r="B35" s="38" t="s">
        <v>92</v>
      </c>
      <c r="C35" s="39">
        <f>C36</f>
        <v>50.2</v>
      </c>
      <c r="D35" s="39">
        <f>D36</f>
        <v>50.2</v>
      </c>
      <c r="E35" s="13" t="str">
        <f t="shared" si="1"/>
        <v>Членский взнос в Ассоциацию «Совет муниципальных образований Вологодской области»</v>
      </c>
      <c r="F35" s="38" t="s">
        <v>233</v>
      </c>
      <c r="G35" s="135">
        <f t="shared" si="2"/>
        <v>50.2</v>
      </c>
      <c r="H35" s="134">
        <f t="shared" si="3"/>
        <v>50.2</v>
      </c>
    </row>
    <row r="36" spans="1:8" ht="20.25" customHeight="1">
      <c r="A36" s="37" t="s">
        <v>39</v>
      </c>
      <c r="B36" s="41" t="s">
        <v>93</v>
      </c>
      <c r="C36" s="39">
        <v>50.2</v>
      </c>
      <c r="D36" s="39">
        <v>50.2</v>
      </c>
      <c r="E36" s="13" t="str">
        <f t="shared" si="1"/>
        <v>Уплата налогов, сборов и иных платежей</v>
      </c>
      <c r="F36" s="41" t="s">
        <v>234</v>
      </c>
      <c r="G36" s="135">
        <f t="shared" si="2"/>
        <v>50.2</v>
      </c>
      <c r="H36" s="134">
        <f t="shared" si="3"/>
        <v>50.2</v>
      </c>
    </row>
    <row r="37" spans="1:8" ht="20.25" customHeight="1">
      <c r="A37" s="37" t="s">
        <v>350</v>
      </c>
      <c r="B37" s="41" t="s">
        <v>94</v>
      </c>
      <c r="C37" s="39">
        <f>C38</f>
        <v>50</v>
      </c>
      <c r="D37" s="39">
        <f>D38</f>
        <v>50</v>
      </c>
      <c r="E37" s="13" t="str">
        <f t="shared" si="1"/>
        <v>Исполнение судебных актов по обращению взыскания на средства бюджета и оплата государственной пошлины</v>
      </c>
      <c r="F37" s="41" t="s">
        <v>235</v>
      </c>
      <c r="G37" s="135">
        <f t="shared" si="2"/>
        <v>50</v>
      </c>
      <c r="H37" s="134">
        <f t="shared" si="3"/>
        <v>50</v>
      </c>
    </row>
    <row r="38" spans="1:8" ht="33" customHeight="1">
      <c r="A38" s="37" t="s">
        <v>38</v>
      </c>
      <c r="B38" s="41" t="s">
        <v>95</v>
      </c>
      <c r="C38" s="39">
        <v>50</v>
      </c>
      <c r="D38" s="39">
        <v>50</v>
      </c>
      <c r="E38" s="13" t="str">
        <f t="shared" si="1"/>
        <v>Исполнение судебных актов</v>
      </c>
      <c r="F38" s="41" t="s">
        <v>236</v>
      </c>
      <c r="G38" s="135">
        <f t="shared" si="2"/>
        <v>50</v>
      </c>
      <c r="H38" s="134">
        <f t="shared" si="3"/>
        <v>50</v>
      </c>
    </row>
    <row r="39" spans="1:8" ht="20.25" customHeight="1">
      <c r="A39" s="37" t="s">
        <v>44</v>
      </c>
      <c r="B39" s="41" t="s">
        <v>96</v>
      </c>
      <c r="C39" s="39">
        <f>C40</f>
        <v>168.9</v>
      </c>
      <c r="D39" s="39">
        <f>D40</f>
        <v>168.9</v>
      </c>
      <c r="E39" s="13" t="str">
        <f t="shared" si="1"/>
        <v>Расходы на обеспечение функций органов местного самоуправления</v>
      </c>
      <c r="F39" s="41" t="s">
        <v>237</v>
      </c>
      <c r="G39" s="135">
        <f t="shared" si="2"/>
        <v>168.9</v>
      </c>
      <c r="H39" s="134">
        <f t="shared" si="3"/>
        <v>168.9</v>
      </c>
    </row>
    <row r="40" spans="1:8" ht="68.25" customHeight="1">
      <c r="A40" s="37" t="s">
        <v>348</v>
      </c>
      <c r="B40" s="41" t="s">
        <v>97</v>
      </c>
      <c r="C40" s="39">
        <v>168.9</v>
      </c>
      <c r="D40" s="39">
        <v>168.9</v>
      </c>
      <c r="E40" s="13" t="str">
        <f t="shared" si="1"/>
        <v>Иные закупки товаров, работ и услуг для обеспечения государственных (муниципальных) нужд</v>
      </c>
      <c r="F40" s="41" t="s">
        <v>238</v>
      </c>
      <c r="G40" s="135">
        <f t="shared" si="2"/>
        <v>168.9</v>
      </c>
      <c r="H40" s="134">
        <f t="shared" si="3"/>
        <v>168.9</v>
      </c>
    </row>
    <row r="41" spans="1:8" ht="21.75" customHeight="1">
      <c r="A41" s="37" t="s">
        <v>90</v>
      </c>
      <c r="B41" s="38" t="s">
        <v>89</v>
      </c>
      <c r="C41" s="39">
        <f>C42</f>
        <v>0.4</v>
      </c>
      <c r="D41" s="39">
        <f>D42</f>
        <v>0.4</v>
      </c>
      <c r="E41" s="13" t="str">
        <f t="shared" si="1"/>
        <v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 огранов местного самоуправления отдельными государственными полномочиями в сфере административных отношений"</v>
      </c>
      <c r="F41" s="38" t="s">
        <v>239</v>
      </c>
      <c r="G41" s="135">
        <f t="shared" si="2"/>
        <v>0.4</v>
      </c>
      <c r="H41" s="134">
        <f t="shared" si="3"/>
        <v>0.4</v>
      </c>
    </row>
    <row r="42" spans="1:8" ht="34.5" customHeight="1">
      <c r="A42" s="37" t="s">
        <v>348</v>
      </c>
      <c r="B42" s="38" t="s">
        <v>91</v>
      </c>
      <c r="C42" s="39">
        <v>0.4</v>
      </c>
      <c r="D42" s="39">
        <v>0.4</v>
      </c>
      <c r="E42" s="13" t="str">
        <f t="shared" si="1"/>
        <v>Иные закупки товаров, работ и услуг для обеспечения государственных (муниципальных) нужд</v>
      </c>
      <c r="F42" s="38" t="s">
        <v>240</v>
      </c>
      <c r="G42" s="135">
        <f t="shared" si="2"/>
        <v>0.4</v>
      </c>
      <c r="H42" s="134">
        <f t="shared" si="3"/>
        <v>0.4</v>
      </c>
    </row>
    <row r="43" spans="1:8" ht="48.75" customHeight="1">
      <c r="A43" s="37" t="s">
        <v>45</v>
      </c>
      <c r="B43" s="41" t="s">
        <v>98</v>
      </c>
      <c r="C43" s="39">
        <f>C44</f>
        <v>216.5</v>
      </c>
      <c r="D43" s="39">
        <f>D44</f>
        <v>224.5</v>
      </c>
      <c r="E43" s="13" t="str">
        <f t="shared" si="1"/>
        <v>НАЦИОНАЛЬНАЯ ОБОРОНА</v>
      </c>
      <c r="F43" s="41" t="s">
        <v>241</v>
      </c>
      <c r="G43" s="135">
        <f t="shared" si="2"/>
        <v>216.5</v>
      </c>
      <c r="H43" s="134">
        <f t="shared" si="3"/>
        <v>224.5</v>
      </c>
    </row>
    <row r="44" spans="1:8" ht="143.25" customHeight="1">
      <c r="A44" s="37" t="s">
        <v>15</v>
      </c>
      <c r="B44" s="41" t="s">
        <v>99</v>
      </c>
      <c r="C44" s="39">
        <f>C45</f>
        <v>216.5</v>
      </c>
      <c r="D44" s="39">
        <f>D45</f>
        <v>224.5</v>
      </c>
      <c r="E44" s="13" t="str">
        <f t="shared" si="1"/>
        <v>Мобилизационная и вневойсковая подготовка</v>
      </c>
      <c r="F44" s="41" t="s">
        <v>242</v>
      </c>
      <c r="G44" s="135">
        <f t="shared" si="2"/>
        <v>216.5</v>
      </c>
      <c r="H44" s="134">
        <f t="shared" si="3"/>
        <v>224.5</v>
      </c>
    </row>
    <row r="45" spans="1:8" ht="49.5" customHeight="1">
      <c r="A45" s="37" t="s">
        <v>46</v>
      </c>
      <c r="B45" s="41" t="s">
        <v>100</v>
      </c>
      <c r="C45" s="39">
        <f>C46+C47</f>
        <v>216.5</v>
      </c>
      <c r="D45" s="39">
        <f>D46+D47</f>
        <v>224.5</v>
      </c>
      <c r="E45" s="13" t="str">
        <f t="shared" si="1"/>
        <v>Осуществление первичного воинского учета на территориях, где отсутствуют военные комиссариаты</v>
      </c>
      <c r="F45" s="41" t="s">
        <v>243</v>
      </c>
      <c r="G45" s="135">
        <f t="shared" si="2"/>
        <v>216.5</v>
      </c>
      <c r="H45" s="134">
        <f t="shared" si="3"/>
        <v>224.5</v>
      </c>
    </row>
    <row r="46" spans="1:8" ht="18.75" customHeight="1">
      <c r="A46" s="37" t="s">
        <v>347</v>
      </c>
      <c r="B46" s="41" t="s">
        <v>101</v>
      </c>
      <c r="C46" s="39">
        <v>185.1</v>
      </c>
      <c r="D46" s="39">
        <v>185.1</v>
      </c>
      <c r="E46" s="13" t="str">
        <f t="shared" si="1"/>
        <v>Расходы на выплату персоналу государственных (муниципальных) органов</v>
      </c>
      <c r="F46" s="41" t="s">
        <v>244</v>
      </c>
      <c r="G46" s="135">
        <f t="shared" si="2"/>
        <v>185.1</v>
      </c>
      <c r="H46" s="134">
        <f t="shared" si="3"/>
        <v>185.1</v>
      </c>
    </row>
    <row r="47" spans="1:8" ht="31.5" customHeight="1">
      <c r="A47" s="37" t="s">
        <v>348</v>
      </c>
      <c r="B47" s="41" t="s">
        <v>102</v>
      </c>
      <c r="C47" s="39">
        <v>31.4</v>
      </c>
      <c r="D47" s="39">
        <v>39.4</v>
      </c>
      <c r="E47" s="13" t="str">
        <f t="shared" si="1"/>
        <v>Иные закупки товаров, работ и услуг для обеспечения государственных (муниципальных) нужд</v>
      </c>
      <c r="F47" s="41" t="s">
        <v>245</v>
      </c>
      <c r="G47" s="135">
        <f t="shared" si="2"/>
        <v>31.4</v>
      </c>
      <c r="H47" s="134">
        <f t="shared" si="3"/>
        <v>39.4</v>
      </c>
    </row>
    <row r="48" spans="1:8" ht="48" customHeight="1">
      <c r="A48" s="37" t="s">
        <v>47</v>
      </c>
      <c r="B48" s="41" t="s">
        <v>103</v>
      </c>
      <c r="C48" s="39">
        <f>C49+C52</f>
        <v>542.1</v>
      </c>
      <c r="D48" s="39">
        <f>D49+D52</f>
        <v>542.1</v>
      </c>
      <c r="E48" s="13" t="str">
        <f t="shared" si="1"/>
        <v>НАЦИОНАЛЬНАЯ БЕЗОПАСНОСТЬ И ПРАВООХРАНИТЕЛЬНАЯ ДЕЯТЕЛЬНОСТЬ</v>
      </c>
      <c r="F48" s="41" t="s">
        <v>246</v>
      </c>
      <c r="G48" s="135">
        <f t="shared" si="2"/>
        <v>542.1</v>
      </c>
      <c r="H48" s="134">
        <f t="shared" si="3"/>
        <v>542.1</v>
      </c>
    </row>
    <row r="49" spans="1:8" ht="49.5" customHeight="1">
      <c r="A49" s="37" t="s">
        <v>17</v>
      </c>
      <c r="B49" s="41" t="s">
        <v>104</v>
      </c>
      <c r="C49" s="39">
        <f>C50</f>
        <v>323.10000000000002</v>
      </c>
      <c r="D49" s="39">
        <f>D50</f>
        <v>323.10000000000002</v>
      </c>
      <c r="E49" s="13" t="str">
        <f t="shared" si="1"/>
        <v>Защита населения и территории от чрезвычайных ситуаций природного и техногенного характера, гражданская оборона</v>
      </c>
      <c r="F49" s="41" t="s">
        <v>247</v>
      </c>
      <c r="G49" s="135">
        <f t="shared" si="2"/>
        <v>323.10000000000002</v>
      </c>
      <c r="H49" s="134">
        <f t="shared" si="3"/>
        <v>323.10000000000002</v>
      </c>
    </row>
    <row r="50" spans="1:8" ht="48.75" customHeight="1">
      <c r="A50" s="40" t="s">
        <v>40</v>
      </c>
      <c r="B50" s="38" t="s">
        <v>105</v>
      </c>
      <c r="C50" s="39">
        <f>C51</f>
        <v>323.10000000000002</v>
      </c>
      <c r="D50" s="39">
        <f>D51</f>
        <v>323.10000000000002</v>
      </c>
      <c r="E50" s="13" t="str">
        <f t="shared" si="1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F50" s="38" t="s">
        <v>248</v>
      </c>
      <c r="G50" s="135">
        <f t="shared" si="2"/>
        <v>323.10000000000002</v>
      </c>
      <c r="H50" s="134">
        <f t="shared" si="3"/>
        <v>323.10000000000002</v>
      </c>
    </row>
    <row r="51" spans="1:8" ht="51.75" customHeight="1">
      <c r="A51" s="37" t="s">
        <v>41</v>
      </c>
      <c r="B51" s="38" t="s">
        <v>106</v>
      </c>
      <c r="C51" s="39">
        <v>323.10000000000002</v>
      </c>
      <c r="D51" s="39">
        <v>323.10000000000002</v>
      </c>
      <c r="E51" s="13" t="str">
        <f t="shared" si="1"/>
        <v>Иные межбюджетные трансферты</v>
      </c>
      <c r="F51" s="38" t="s">
        <v>249</v>
      </c>
      <c r="G51" s="135">
        <f t="shared" si="2"/>
        <v>323.10000000000002</v>
      </c>
      <c r="H51" s="134">
        <f t="shared" si="3"/>
        <v>323.10000000000002</v>
      </c>
    </row>
    <row r="52" spans="1:8" ht="64.5" customHeight="1">
      <c r="A52" s="37" t="s">
        <v>18</v>
      </c>
      <c r="B52" s="41" t="s">
        <v>107</v>
      </c>
      <c r="C52" s="39">
        <f t="shared" ref="C52:D54" si="4">C53</f>
        <v>219</v>
      </c>
      <c r="D52" s="39">
        <f t="shared" si="4"/>
        <v>219</v>
      </c>
      <c r="E52" s="13" t="str">
        <f t="shared" si="1"/>
        <v>Обеспечение пожарной безопасности</v>
      </c>
      <c r="F52" s="41" t="s">
        <v>250</v>
      </c>
      <c r="G52" s="135">
        <f t="shared" si="2"/>
        <v>219</v>
      </c>
      <c r="H52" s="134">
        <f t="shared" si="3"/>
        <v>219</v>
      </c>
    </row>
    <row r="53" spans="1:8" ht="144.75" customHeight="1">
      <c r="A53" s="37" t="s">
        <v>48</v>
      </c>
      <c r="B53" s="41" t="s">
        <v>108</v>
      </c>
      <c r="C53" s="39">
        <f t="shared" si="4"/>
        <v>219</v>
      </c>
      <c r="D53" s="39">
        <f t="shared" si="4"/>
        <v>219</v>
      </c>
      <c r="E53" s="13" t="str">
        <f t="shared" si="1"/>
        <v>Муниципальная программа "Обеспечение первичных мер пожарной безопасности городского поселения город Кадников на 2015-2017 годы"</v>
      </c>
      <c r="F53" s="41" t="s">
        <v>251</v>
      </c>
      <c r="G53" s="135">
        <f t="shared" si="2"/>
        <v>219</v>
      </c>
      <c r="H53" s="134">
        <f t="shared" si="3"/>
        <v>219</v>
      </c>
    </row>
    <row r="54" spans="1:8" ht="21.75" customHeight="1">
      <c r="A54" s="37" t="s">
        <v>109</v>
      </c>
      <c r="B54" s="41" t="s">
        <v>110</v>
      </c>
      <c r="C54" s="39">
        <f t="shared" si="4"/>
        <v>219</v>
      </c>
      <c r="D54" s="39">
        <f t="shared" si="4"/>
        <v>219</v>
      </c>
      <c r="E54" s="13" t="str">
        <f t="shared" si="1"/>
        <v>Основное мероприятие "Обеспечение первичных мер пожарной безопасности"</v>
      </c>
      <c r="F54" s="41" t="s">
        <v>252</v>
      </c>
      <c r="G54" s="135">
        <f t="shared" si="2"/>
        <v>219</v>
      </c>
      <c r="H54" s="134">
        <f t="shared" si="3"/>
        <v>219</v>
      </c>
    </row>
    <row r="55" spans="1:8" ht="21" customHeight="1">
      <c r="A55" s="37" t="s">
        <v>204</v>
      </c>
      <c r="B55" s="41" t="s">
        <v>205</v>
      </c>
      <c r="C55" s="39">
        <f>C56</f>
        <v>219</v>
      </c>
      <c r="D55" s="39">
        <f t="shared" ref="D55" si="5">D56</f>
        <v>219</v>
      </c>
      <c r="E55" s="13" t="str">
        <f t="shared" si="1"/>
        <v>Выполнение мероприятий по обеспечению первичных мер пожарной безопасности</v>
      </c>
      <c r="F55" s="41" t="s">
        <v>253</v>
      </c>
      <c r="G55" s="135">
        <f t="shared" si="2"/>
        <v>219</v>
      </c>
      <c r="H55" s="134">
        <f t="shared" si="3"/>
        <v>219</v>
      </c>
    </row>
    <row r="56" spans="1:8" ht="68.25" customHeight="1">
      <c r="A56" s="37" t="s">
        <v>348</v>
      </c>
      <c r="B56" s="41" t="s">
        <v>206</v>
      </c>
      <c r="C56" s="39">
        <v>219</v>
      </c>
      <c r="D56" s="39">
        <v>219</v>
      </c>
      <c r="E56" s="13" t="str">
        <f t="shared" si="1"/>
        <v>Иные закупки товаров, работ и услуг для обеспечения государственных (муниципальных) нужд</v>
      </c>
      <c r="F56" s="41" t="s">
        <v>254</v>
      </c>
      <c r="G56" s="135">
        <f t="shared" si="2"/>
        <v>219</v>
      </c>
      <c r="H56" s="134">
        <f t="shared" si="3"/>
        <v>219</v>
      </c>
    </row>
    <row r="57" spans="1:8" ht="35.25" customHeight="1">
      <c r="A57" s="37" t="s">
        <v>49</v>
      </c>
      <c r="B57" s="41" t="s">
        <v>111</v>
      </c>
      <c r="C57" s="39">
        <f>C58+C76</f>
        <v>6009.0000000000009</v>
      </c>
      <c r="D57" s="39">
        <f>D58+D76</f>
        <v>5809.0000000000009</v>
      </c>
      <c r="E57" s="13" t="str">
        <f t="shared" si="1"/>
        <v>НАЦИОНАЛЬНАЯ ЭКОНОМИКА</v>
      </c>
      <c r="F57" s="41" t="s">
        <v>214</v>
      </c>
      <c r="G57" s="135">
        <f t="shared" si="2"/>
        <v>6009.0000000000009</v>
      </c>
      <c r="H57" s="134">
        <f t="shared" si="3"/>
        <v>5809.0000000000009</v>
      </c>
    </row>
    <row r="58" spans="1:8" ht="18.75" customHeight="1">
      <c r="A58" s="37" t="s">
        <v>20</v>
      </c>
      <c r="B58" s="41" t="s">
        <v>112</v>
      </c>
      <c r="C58" s="39">
        <f>C59+C62</f>
        <v>5685.2000000000007</v>
      </c>
      <c r="D58" s="39">
        <f>D59+D62</f>
        <v>5485.2000000000007</v>
      </c>
      <c r="E58" s="13" t="str">
        <f t="shared" si="1"/>
        <v>Дорожное хозяйство (дорожные фонды)</v>
      </c>
      <c r="F58" s="41" t="s">
        <v>215</v>
      </c>
      <c r="G58" s="135">
        <f t="shared" si="2"/>
        <v>5685.2000000000007</v>
      </c>
      <c r="H58" s="134">
        <f t="shared" si="3"/>
        <v>5485.2000000000007</v>
      </c>
    </row>
    <row r="59" spans="1:8" ht="159" customHeight="1">
      <c r="A59" s="40" t="s">
        <v>40</v>
      </c>
      <c r="B59" s="38" t="s">
        <v>728</v>
      </c>
      <c r="C59" s="39">
        <f>C60</f>
        <v>209</v>
      </c>
      <c r="D59" s="39">
        <f>D60</f>
        <v>209</v>
      </c>
      <c r="E59" s="13" t="str">
        <f t="shared" si="1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F59" s="38" t="s">
        <v>731</v>
      </c>
      <c r="G59" s="135">
        <f t="shared" si="2"/>
        <v>209</v>
      </c>
      <c r="H59" s="134">
        <f t="shared" si="3"/>
        <v>209</v>
      </c>
    </row>
    <row r="60" spans="1:8" ht="112.5" customHeight="1">
      <c r="A60" s="37" t="s">
        <v>593</v>
      </c>
      <c r="B60" s="38" t="s">
        <v>729</v>
      </c>
      <c r="C60" s="39">
        <f>C61</f>
        <v>209</v>
      </c>
      <c r="D60" s="39">
        <f>D61</f>
        <v>209</v>
      </c>
      <c r="E60" s="13" t="str">
        <f t="shared" si="1"/>
        <v>Осуществление полномочий (функций) по решению вопросов местного значения в области дорожной деятельности за счет бюджетных ассигнований дорожного фонда Сокольского муниципального района</v>
      </c>
      <c r="F60" s="38" t="s">
        <v>732</v>
      </c>
      <c r="G60" s="135">
        <f t="shared" si="2"/>
        <v>209</v>
      </c>
      <c r="H60" s="134">
        <f t="shared" si="3"/>
        <v>209</v>
      </c>
    </row>
    <row r="61" spans="1:8" ht="51.75" customHeight="1">
      <c r="A61" s="37" t="s">
        <v>348</v>
      </c>
      <c r="B61" s="38" t="s">
        <v>730</v>
      </c>
      <c r="C61" s="39">
        <v>209</v>
      </c>
      <c r="D61" s="39">
        <v>209</v>
      </c>
      <c r="E61" s="13" t="str">
        <f t="shared" si="1"/>
        <v>Иные закупки товаров, работ и услуг для обеспечения государственных (муниципальных) нужд</v>
      </c>
      <c r="F61" s="38" t="s">
        <v>733</v>
      </c>
      <c r="G61" s="135">
        <f t="shared" si="2"/>
        <v>209</v>
      </c>
      <c r="H61" s="134">
        <f t="shared" si="3"/>
        <v>209</v>
      </c>
    </row>
    <row r="62" spans="1:8" ht="67.5" customHeight="1">
      <c r="A62" s="37" t="s">
        <v>114</v>
      </c>
      <c r="B62" s="41" t="s">
        <v>115</v>
      </c>
      <c r="C62" s="39">
        <f>C63</f>
        <v>5476.2000000000007</v>
      </c>
      <c r="D62" s="39">
        <f>D63</f>
        <v>5276.2000000000007</v>
      </c>
      <c r="E62" s="13" t="str">
        <f t="shared" si="1"/>
        <v>Муниципальная программа "Развитие городского хозяйства на территории городского поселения город Кадников на 2016-2018 годы»</v>
      </c>
      <c r="F62" s="41" t="s">
        <v>216</v>
      </c>
      <c r="G62" s="135">
        <f t="shared" si="2"/>
        <v>5476.2000000000007</v>
      </c>
      <c r="H62" s="134">
        <f t="shared" si="3"/>
        <v>5276.2000000000007</v>
      </c>
    </row>
    <row r="63" spans="1:8" ht="81" customHeight="1">
      <c r="A63" s="37" t="s">
        <v>116</v>
      </c>
      <c r="B63" s="41" t="s">
        <v>117</v>
      </c>
      <c r="C63" s="39">
        <f>C64+C66+C68+C72</f>
        <v>5476.2000000000007</v>
      </c>
      <c r="D63" s="39">
        <f>D64+D66+D68+D72</f>
        <v>5276.2000000000007</v>
      </c>
      <c r="E63" s="13" t="str">
        <f t="shared" si="1"/>
        <v>Основное мероприятие "Осуществление дорожной деятельности и обеспечение безопасности дорожного движения на территории городского поселения город Кадников</v>
      </c>
      <c r="F63" s="41" t="s">
        <v>217</v>
      </c>
      <c r="G63" s="135">
        <f t="shared" si="2"/>
        <v>5476.2000000000007</v>
      </c>
      <c r="H63" s="134">
        <f t="shared" si="3"/>
        <v>5276.2000000000007</v>
      </c>
    </row>
    <row r="64" spans="1:8" ht="48" customHeight="1">
      <c r="A64" s="37" t="s">
        <v>118</v>
      </c>
      <c r="B64" s="41" t="s">
        <v>212</v>
      </c>
      <c r="C64" s="39">
        <f>C65</f>
        <v>1126.0999999999999</v>
      </c>
      <c r="D64" s="39">
        <f>D65</f>
        <v>926.1</v>
      </c>
      <c r="E64" s="13" t="str">
        <f t="shared" si="1"/>
        <v>Выполнение мероприятий по капитальному ремонту автомобильных дорог местного значения</v>
      </c>
      <c r="F64" s="41" t="s">
        <v>255</v>
      </c>
      <c r="G64" s="135">
        <f t="shared" si="2"/>
        <v>1126.0999999999999</v>
      </c>
      <c r="H64" s="134">
        <f t="shared" si="3"/>
        <v>926.1</v>
      </c>
    </row>
    <row r="65" spans="1:8" ht="48" customHeight="1">
      <c r="A65" s="37" t="s">
        <v>348</v>
      </c>
      <c r="B65" s="41" t="s">
        <v>213</v>
      </c>
      <c r="C65" s="39">
        <v>1126.0999999999999</v>
      </c>
      <c r="D65" s="39">
        <v>926.1</v>
      </c>
      <c r="E65" s="13" t="str">
        <f t="shared" si="1"/>
        <v>Иные закупки товаров, работ и услуг для обеспечения государственных (муниципальных) нужд</v>
      </c>
      <c r="F65" s="41" t="s">
        <v>256</v>
      </c>
      <c r="G65" s="135">
        <f t="shared" si="2"/>
        <v>1126.0999999999999</v>
      </c>
      <c r="H65" s="134">
        <f t="shared" si="3"/>
        <v>926.1</v>
      </c>
    </row>
    <row r="66" spans="1:8" ht="47.25">
      <c r="A66" s="37" t="s">
        <v>119</v>
      </c>
      <c r="B66" s="41" t="s">
        <v>122</v>
      </c>
      <c r="C66" s="39">
        <f>C67</f>
        <v>709.7</v>
      </c>
      <c r="D66" s="39">
        <f>D67</f>
        <v>709.7</v>
      </c>
      <c r="E66" s="13" t="str">
        <f t="shared" si="1"/>
        <v>Выполнение мероприятий по ремонту автомобильных дорог местного значения</v>
      </c>
      <c r="F66" s="41" t="s">
        <v>259</v>
      </c>
      <c r="G66" s="135">
        <f t="shared" si="2"/>
        <v>709.7</v>
      </c>
      <c r="H66" s="134">
        <f t="shared" si="3"/>
        <v>709.7</v>
      </c>
    </row>
    <row r="67" spans="1:8" ht="59.25" customHeight="1">
      <c r="A67" s="37" t="s">
        <v>348</v>
      </c>
      <c r="B67" s="41" t="s">
        <v>123</v>
      </c>
      <c r="C67" s="39">
        <v>709.7</v>
      </c>
      <c r="D67" s="39">
        <v>709.7</v>
      </c>
      <c r="E67" s="13" t="str">
        <f t="shared" si="1"/>
        <v>Иные закупки товаров, работ и услуг для обеспечения государственных (муниципальных) нужд</v>
      </c>
      <c r="F67" s="41" t="s">
        <v>260</v>
      </c>
      <c r="G67" s="135">
        <f t="shared" si="2"/>
        <v>709.7</v>
      </c>
      <c r="H67" s="134">
        <f t="shared" si="3"/>
        <v>709.7</v>
      </c>
    </row>
    <row r="68" spans="1:8" ht="66" customHeight="1">
      <c r="A68" s="37" t="s">
        <v>128</v>
      </c>
      <c r="B68" s="41" t="s">
        <v>129</v>
      </c>
      <c r="C68" s="39">
        <f>C69</f>
        <v>1241</v>
      </c>
      <c r="D68" s="39">
        <f>D69</f>
        <v>1241</v>
      </c>
      <c r="E68" s="13" t="str">
        <f t="shared" si="1"/>
        <v>Выполнение мероприятий по капитальному ремонту автомобильных дорог местного значения за счет средств дорожного фонда</v>
      </c>
      <c r="F68" s="41" t="s">
        <v>257</v>
      </c>
      <c r="G68" s="135">
        <f t="shared" si="2"/>
        <v>1241</v>
      </c>
      <c r="H68" s="134">
        <f t="shared" si="3"/>
        <v>1241</v>
      </c>
    </row>
    <row r="69" spans="1:8" ht="54" customHeight="1">
      <c r="A69" s="37" t="s">
        <v>348</v>
      </c>
      <c r="B69" s="41" t="s">
        <v>130</v>
      </c>
      <c r="C69" s="39">
        <v>1241</v>
      </c>
      <c r="D69" s="39">
        <v>1241</v>
      </c>
      <c r="E69" s="13" t="str">
        <f t="shared" si="1"/>
        <v>Иные закупки товаров, работ и услуг для обеспечения государственных (муниципальных) нужд</v>
      </c>
      <c r="F69" s="41" t="s">
        <v>258</v>
      </c>
      <c r="G69" s="135">
        <f t="shared" ref="G69:G125" si="6">C69</f>
        <v>1241</v>
      </c>
      <c r="H69" s="134">
        <f t="shared" si="3"/>
        <v>1241</v>
      </c>
    </row>
    <row r="70" spans="1:8" ht="0.75" hidden="1" customHeight="1">
      <c r="A70" s="37" t="s">
        <v>119</v>
      </c>
      <c r="B70" s="41" t="s">
        <v>122</v>
      </c>
      <c r="C70" s="39">
        <v>0</v>
      </c>
      <c r="D70" s="39">
        <v>0</v>
      </c>
      <c r="E70" s="13" t="str">
        <f t="shared" si="1"/>
        <v>Выполнение мероприятий по ремонту автомобильных дорог местного значения</v>
      </c>
      <c r="F70" s="41" t="s">
        <v>259</v>
      </c>
      <c r="G70" s="135">
        <f t="shared" si="6"/>
        <v>0</v>
      </c>
      <c r="H70" s="134">
        <f t="shared" si="3"/>
        <v>0</v>
      </c>
    </row>
    <row r="71" spans="1:8" ht="2.25" hidden="1" customHeight="1">
      <c r="A71" s="37" t="s">
        <v>348</v>
      </c>
      <c r="B71" s="41" t="s">
        <v>123</v>
      </c>
      <c r="C71" s="39">
        <v>0</v>
      </c>
      <c r="D71" s="39">
        <v>0</v>
      </c>
      <c r="E71" s="13" t="str">
        <f t="shared" si="1"/>
        <v>Иные закупки товаров, работ и услуг для обеспечения государственных (муниципальных) нужд</v>
      </c>
      <c r="F71" s="41" t="s">
        <v>260</v>
      </c>
      <c r="G71" s="135">
        <f t="shared" si="6"/>
        <v>0</v>
      </c>
      <c r="H71" s="134">
        <f t="shared" si="3"/>
        <v>0</v>
      </c>
    </row>
    <row r="72" spans="1:8" ht="33.75" customHeight="1">
      <c r="A72" s="37" t="s">
        <v>120</v>
      </c>
      <c r="B72" s="41" t="s">
        <v>124</v>
      </c>
      <c r="C72" s="39">
        <f>C73</f>
        <v>2399.4</v>
      </c>
      <c r="D72" s="39">
        <f>D73</f>
        <v>2399.4</v>
      </c>
      <c r="E72" s="13" t="str">
        <f t="shared" si="1"/>
        <v>Выполнение мероприятий по содержанию улично-дорожной сети</v>
      </c>
      <c r="F72" s="41" t="s">
        <v>261</v>
      </c>
      <c r="G72" s="135">
        <f t="shared" si="6"/>
        <v>2399.4</v>
      </c>
      <c r="H72" s="134">
        <f t="shared" si="3"/>
        <v>2399.4</v>
      </c>
    </row>
    <row r="73" spans="1:8" ht="48.75" customHeight="1">
      <c r="A73" s="37" t="s">
        <v>348</v>
      </c>
      <c r="B73" s="41" t="s">
        <v>125</v>
      </c>
      <c r="C73" s="39">
        <v>2399.4</v>
      </c>
      <c r="D73" s="39">
        <v>2399.4</v>
      </c>
      <c r="E73" s="13" t="str">
        <f t="shared" si="1"/>
        <v>Иные закупки товаров, работ и услуг для обеспечения государственных (муниципальных) нужд</v>
      </c>
      <c r="F73" s="41" t="s">
        <v>262</v>
      </c>
      <c r="G73" s="135">
        <f t="shared" si="6"/>
        <v>2399.4</v>
      </c>
      <c r="H73" s="134">
        <f t="shared" si="3"/>
        <v>2399.4</v>
      </c>
    </row>
    <row r="74" spans="1:8" ht="2.25" hidden="1" customHeight="1">
      <c r="A74" s="37" t="s">
        <v>121</v>
      </c>
      <c r="B74" s="41" t="s">
        <v>126</v>
      </c>
      <c r="C74" s="39">
        <f>C75</f>
        <v>0</v>
      </c>
      <c r="D74" s="39">
        <f>D75</f>
        <v>0</v>
      </c>
      <c r="E74" s="13" t="str">
        <f t="shared" si="1"/>
        <v>Выполнение мероприятий по обеспечению безопасности дорожного движения</v>
      </c>
      <c r="F74" s="41" t="s">
        <v>263</v>
      </c>
      <c r="G74" s="135">
        <f t="shared" si="6"/>
        <v>0</v>
      </c>
      <c r="H74" s="134">
        <f t="shared" si="3"/>
        <v>0</v>
      </c>
    </row>
    <row r="75" spans="1:8" ht="50.25" hidden="1" customHeight="1">
      <c r="A75" s="37" t="s">
        <v>348</v>
      </c>
      <c r="B75" s="41" t="s">
        <v>127</v>
      </c>
      <c r="C75" s="39">
        <v>0</v>
      </c>
      <c r="D75" s="39">
        <v>0</v>
      </c>
      <c r="E75" s="13" t="str">
        <f t="shared" si="1"/>
        <v>Иные закупки товаров, работ и услуг для обеспечения государственных (муниципальных) нужд</v>
      </c>
      <c r="F75" s="41" t="s">
        <v>264</v>
      </c>
      <c r="G75" s="135">
        <f t="shared" si="6"/>
        <v>0</v>
      </c>
      <c r="H75" s="134">
        <f t="shared" si="3"/>
        <v>0</v>
      </c>
    </row>
    <row r="76" spans="1:8" ht="33" customHeight="1">
      <c r="A76" s="37" t="s">
        <v>21</v>
      </c>
      <c r="B76" s="41" t="s">
        <v>131</v>
      </c>
      <c r="C76" s="39">
        <f>C77</f>
        <v>323.8</v>
      </c>
      <c r="D76" s="39">
        <f>D77</f>
        <v>323.8</v>
      </c>
      <c r="E76" s="13" t="str">
        <f t="shared" si="1"/>
        <v>Другие вопросы в области национальной экономики</v>
      </c>
      <c r="F76" s="41" t="s">
        <v>265</v>
      </c>
      <c r="G76" s="135">
        <f t="shared" si="6"/>
        <v>323.8</v>
      </c>
      <c r="H76" s="134">
        <f t="shared" ref="H76:H139" si="7">D76</f>
        <v>323.8</v>
      </c>
    </row>
    <row r="77" spans="1:8" ht="33" customHeight="1">
      <c r="A77" s="37" t="s">
        <v>132</v>
      </c>
      <c r="B77" s="41" t="s">
        <v>133</v>
      </c>
      <c r="C77" s="39">
        <f>C78+C80</f>
        <v>323.8</v>
      </c>
      <c r="D77" s="39">
        <f>D78+D80</f>
        <v>323.8</v>
      </c>
      <c r="E77" s="13" t="str">
        <f t="shared" ref="E77:E140" si="8">A77</f>
        <v>Реализация государственных функций в области национальной экономики</v>
      </c>
      <c r="F77" s="41" t="s">
        <v>266</v>
      </c>
      <c r="G77" s="135">
        <f t="shared" si="6"/>
        <v>323.8</v>
      </c>
      <c r="H77" s="134">
        <f t="shared" si="7"/>
        <v>323.8</v>
      </c>
    </row>
    <row r="78" spans="1:8" ht="33" customHeight="1">
      <c r="A78" s="37" t="s">
        <v>50</v>
      </c>
      <c r="B78" s="41" t="s">
        <v>134</v>
      </c>
      <c r="C78" s="39">
        <f>C79</f>
        <v>11</v>
      </c>
      <c r="D78" s="39">
        <f>D79</f>
        <v>11</v>
      </c>
      <c r="E78" s="13" t="str">
        <f t="shared" si="8"/>
        <v>Мероприятия по землеустройству и землепользованию</v>
      </c>
      <c r="F78" s="41" t="s">
        <v>267</v>
      </c>
      <c r="G78" s="135">
        <f t="shared" si="6"/>
        <v>11</v>
      </c>
      <c r="H78" s="134">
        <f t="shared" si="7"/>
        <v>11</v>
      </c>
    </row>
    <row r="79" spans="1:8" ht="48" customHeight="1">
      <c r="A79" s="37" t="s">
        <v>348</v>
      </c>
      <c r="B79" s="41" t="s">
        <v>135</v>
      </c>
      <c r="C79" s="39">
        <v>11</v>
      </c>
      <c r="D79" s="39">
        <v>11</v>
      </c>
      <c r="E79" s="13" t="str">
        <f t="shared" si="8"/>
        <v>Иные закупки товаров, работ и услуг для обеспечения государственных (муниципальных) нужд</v>
      </c>
      <c r="F79" s="41" t="s">
        <v>268</v>
      </c>
      <c r="G79" s="135">
        <f t="shared" si="6"/>
        <v>11</v>
      </c>
      <c r="H79" s="134">
        <f t="shared" si="7"/>
        <v>11</v>
      </c>
    </row>
    <row r="80" spans="1:8" ht="30" customHeight="1">
      <c r="A80" s="37" t="s">
        <v>51</v>
      </c>
      <c r="B80" s="41" t="s">
        <v>136</v>
      </c>
      <c r="C80" s="39">
        <f>C81+C82</f>
        <v>312.8</v>
      </c>
      <c r="D80" s="39">
        <f>D81+D82</f>
        <v>312.8</v>
      </c>
      <c r="E80" s="13" t="str">
        <f t="shared" si="8"/>
        <v>Содержание муниципального имущества</v>
      </c>
      <c r="F80" s="41" t="s">
        <v>269</v>
      </c>
      <c r="G80" s="135">
        <f t="shared" si="6"/>
        <v>312.8</v>
      </c>
      <c r="H80" s="134">
        <f t="shared" si="7"/>
        <v>312.8</v>
      </c>
    </row>
    <row r="81" spans="1:8" ht="48" customHeight="1">
      <c r="A81" s="37" t="s">
        <v>348</v>
      </c>
      <c r="B81" s="41" t="s">
        <v>137</v>
      </c>
      <c r="C81" s="39">
        <v>282.8</v>
      </c>
      <c r="D81" s="39">
        <v>282.8</v>
      </c>
      <c r="E81" s="13" t="str">
        <f t="shared" si="8"/>
        <v>Иные закупки товаров, работ и услуг для обеспечения государственных (муниципальных) нужд</v>
      </c>
      <c r="F81" s="41" t="s">
        <v>270</v>
      </c>
      <c r="G81" s="135">
        <f t="shared" si="6"/>
        <v>282.8</v>
      </c>
      <c r="H81" s="134">
        <f t="shared" si="7"/>
        <v>282.8</v>
      </c>
    </row>
    <row r="82" spans="1:8" ht="35.25" customHeight="1">
      <c r="A82" s="37" t="s">
        <v>39</v>
      </c>
      <c r="B82" s="41" t="s">
        <v>138</v>
      </c>
      <c r="C82" s="39">
        <v>30</v>
      </c>
      <c r="D82" s="39">
        <v>30</v>
      </c>
      <c r="E82" s="13" t="str">
        <f t="shared" si="8"/>
        <v>Уплата налогов, сборов и иных платежей</v>
      </c>
      <c r="F82" s="41" t="s">
        <v>271</v>
      </c>
      <c r="G82" s="135">
        <f t="shared" si="6"/>
        <v>30</v>
      </c>
      <c r="H82" s="134">
        <f t="shared" si="7"/>
        <v>30</v>
      </c>
    </row>
    <row r="83" spans="1:8" ht="35.25" customHeight="1">
      <c r="A83" s="37" t="s">
        <v>52</v>
      </c>
      <c r="B83" s="41" t="s">
        <v>139</v>
      </c>
      <c r="C83" s="39">
        <f>C84+C92+C99</f>
        <v>4234.2</v>
      </c>
      <c r="D83" s="39">
        <f>D84+D92+D99</f>
        <v>4234.2</v>
      </c>
      <c r="E83" s="13" t="str">
        <f t="shared" si="8"/>
        <v>ЖИЛИЩНО-КОММУНАЛЬНОЕ ХОЗЯЙСТВО</v>
      </c>
      <c r="F83" s="41" t="s">
        <v>272</v>
      </c>
      <c r="G83" s="135">
        <f t="shared" si="6"/>
        <v>4234.2</v>
      </c>
      <c r="H83" s="134">
        <f t="shared" si="7"/>
        <v>4234.2</v>
      </c>
    </row>
    <row r="84" spans="1:8" ht="22.5" customHeight="1">
      <c r="A84" s="37" t="s">
        <v>23</v>
      </c>
      <c r="B84" s="41" t="s">
        <v>140</v>
      </c>
      <c r="C84" s="39">
        <f>C89</f>
        <v>400</v>
      </c>
      <c r="D84" s="39">
        <f>D85+D89</f>
        <v>400</v>
      </c>
      <c r="E84" s="13" t="str">
        <f t="shared" si="8"/>
        <v>Жилищное хозяйство</v>
      </c>
      <c r="F84" s="41" t="s">
        <v>273</v>
      </c>
      <c r="G84" s="135">
        <f t="shared" si="6"/>
        <v>400</v>
      </c>
      <c r="H84" s="134">
        <f t="shared" si="7"/>
        <v>400</v>
      </c>
    </row>
    <row r="85" spans="1:8" ht="1.5" hidden="1" customHeight="1">
      <c r="A85" s="37" t="s">
        <v>114</v>
      </c>
      <c r="B85" s="41" t="s">
        <v>141</v>
      </c>
      <c r="C85" s="39">
        <f>C86</f>
        <v>0</v>
      </c>
      <c r="D85" s="39">
        <f t="shared" ref="D85:D87" si="9">D86</f>
        <v>0</v>
      </c>
      <c r="E85" s="13" t="str">
        <f t="shared" si="8"/>
        <v>Муниципальная программа "Развитие городского хозяйства на территории городского поселения город Кадников на 2016-2018 годы»</v>
      </c>
      <c r="F85" s="41" t="s">
        <v>274</v>
      </c>
      <c r="G85" s="135">
        <f t="shared" si="6"/>
        <v>0</v>
      </c>
      <c r="H85" s="134">
        <f t="shared" si="7"/>
        <v>0</v>
      </c>
    </row>
    <row r="86" spans="1:8" ht="0.75" hidden="1" customHeight="1">
      <c r="A86" s="37" t="s">
        <v>142</v>
      </c>
      <c r="B86" s="41" t="s">
        <v>143</v>
      </c>
      <c r="C86" s="39">
        <f>C87</f>
        <v>0</v>
      </c>
      <c r="D86" s="39">
        <f t="shared" si="9"/>
        <v>0</v>
      </c>
      <c r="E86" s="13" t="str">
        <f t="shared" si="8"/>
        <v>Основное мероприятие "Содержание имущества, находящегося в собственности городского поселения город Кадников"</v>
      </c>
      <c r="F86" s="41" t="s">
        <v>275</v>
      </c>
      <c r="G86" s="135">
        <f t="shared" si="6"/>
        <v>0</v>
      </c>
      <c r="H86" s="134">
        <f t="shared" si="7"/>
        <v>0</v>
      </c>
    </row>
    <row r="87" spans="1:8" ht="1.5" hidden="1" customHeight="1">
      <c r="A87" s="37" t="s">
        <v>144</v>
      </c>
      <c r="B87" s="41" t="s">
        <v>145</v>
      </c>
      <c r="C87" s="39">
        <f>C88</f>
        <v>0</v>
      </c>
      <c r="D87" s="39">
        <f t="shared" si="9"/>
        <v>0</v>
      </c>
      <c r="E87" s="13" t="str">
        <f t="shared" si="8"/>
        <v>Выполнение мероприятий по содержанию имущества, находящегося в собственности городского поселения город Кадников</v>
      </c>
      <c r="F87" s="41" t="s">
        <v>276</v>
      </c>
      <c r="G87" s="135">
        <f t="shared" si="6"/>
        <v>0</v>
      </c>
      <c r="H87" s="134">
        <f t="shared" si="7"/>
        <v>0</v>
      </c>
    </row>
    <row r="88" spans="1:8" ht="0.75" hidden="1" customHeight="1">
      <c r="A88" s="37" t="s">
        <v>348</v>
      </c>
      <c r="B88" s="41" t="s">
        <v>146</v>
      </c>
      <c r="C88" s="39">
        <v>0</v>
      </c>
      <c r="D88" s="39">
        <v>0</v>
      </c>
      <c r="E88" s="13" t="str">
        <f t="shared" si="8"/>
        <v>Иные закупки товаров, работ и услуг для обеспечения государственных (муниципальных) нужд</v>
      </c>
      <c r="F88" s="41" t="s">
        <v>277</v>
      </c>
      <c r="G88" s="135">
        <f t="shared" si="6"/>
        <v>0</v>
      </c>
      <c r="H88" s="134">
        <f t="shared" si="7"/>
        <v>0</v>
      </c>
    </row>
    <row r="89" spans="1:8" ht="21" customHeight="1">
      <c r="A89" s="37" t="s">
        <v>53</v>
      </c>
      <c r="B89" s="41" t="s">
        <v>351</v>
      </c>
      <c r="C89" s="39">
        <f>C90</f>
        <v>400</v>
      </c>
      <c r="D89" s="39">
        <f>D90</f>
        <v>400</v>
      </c>
      <c r="E89" s="13" t="str">
        <f t="shared" si="8"/>
        <v>Поддержка жилищного хозяйства</v>
      </c>
      <c r="F89" s="41" t="s">
        <v>352</v>
      </c>
      <c r="G89" s="135">
        <f t="shared" si="6"/>
        <v>400</v>
      </c>
      <c r="H89" s="134">
        <f t="shared" si="7"/>
        <v>400</v>
      </c>
    </row>
    <row r="90" spans="1:8" ht="33" customHeight="1">
      <c r="A90" s="37" t="s">
        <v>54</v>
      </c>
      <c r="B90" s="41" t="s">
        <v>332</v>
      </c>
      <c r="C90" s="39">
        <f>C91</f>
        <v>400</v>
      </c>
      <c r="D90" s="39">
        <f>D91</f>
        <v>400</v>
      </c>
      <c r="E90" s="13" t="str">
        <f t="shared" si="8"/>
        <v>Взносы на капитальный ремонт общего имущества в многоквартирном доме</v>
      </c>
      <c r="F90" s="41" t="s">
        <v>334</v>
      </c>
      <c r="G90" s="135">
        <f t="shared" si="6"/>
        <v>400</v>
      </c>
      <c r="H90" s="134">
        <f t="shared" si="7"/>
        <v>400</v>
      </c>
    </row>
    <row r="91" spans="1:8" ht="51" customHeight="1">
      <c r="A91" s="37" t="s">
        <v>348</v>
      </c>
      <c r="B91" s="41" t="s">
        <v>333</v>
      </c>
      <c r="C91" s="39">
        <v>400</v>
      </c>
      <c r="D91" s="39">
        <v>400</v>
      </c>
      <c r="E91" s="13" t="str">
        <f t="shared" si="8"/>
        <v>Иные закупки товаров, работ и услуг для обеспечения государственных (муниципальных) нужд</v>
      </c>
      <c r="F91" s="41" t="s">
        <v>335</v>
      </c>
      <c r="G91" s="135">
        <f t="shared" si="6"/>
        <v>400</v>
      </c>
      <c r="H91" s="134">
        <f t="shared" si="7"/>
        <v>400</v>
      </c>
    </row>
    <row r="92" spans="1:8" ht="0.75" customHeight="1">
      <c r="A92" s="42" t="s">
        <v>24</v>
      </c>
      <c r="B92" s="41" t="s">
        <v>147</v>
      </c>
      <c r="C92" s="39">
        <f>C93</f>
        <v>0</v>
      </c>
      <c r="D92" s="39">
        <f t="shared" ref="D92:D95" si="10">D93</f>
        <v>0</v>
      </c>
      <c r="E92" s="13" t="str">
        <f t="shared" si="8"/>
        <v>Коммунальное хозяйство</v>
      </c>
      <c r="F92" s="41" t="s">
        <v>278</v>
      </c>
      <c r="G92" s="135">
        <f t="shared" si="6"/>
        <v>0</v>
      </c>
      <c r="H92" s="134">
        <f t="shared" si="7"/>
        <v>0</v>
      </c>
    </row>
    <row r="93" spans="1:8" ht="18" hidden="1" customHeight="1">
      <c r="A93" s="37" t="s">
        <v>114</v>
      </c>
      <c r="B93" s="41" t="s">
        <v>207</v>
      </c>
      <c r="C93" s="39">
        <f>C94</f>
        <v>0</v>
      </c>
      <c r="D93" s="39">
        <f t="shared" si="10"/>
        <v>0</v>
      </c>
      <c r="E93" s="13" t="str">
        <f t="shared" si="8"/>
        <v>Муниципальная программа "Развитие городского хозяйства на территории городского поселения город Кадников на 2016-2018 годы»</v>
      </c>
      <c r="F93" s="41" t="s">
        <v>279</v>
      </c>
      <c r="G93" s="135">
        <f t="shared" si="6"/>
        <v>0</v>
      </c>
      <c r="H93" s="134">
        <f t="shared" si="7"/>
        <v>0</v>
      </c>
    </row>
    <row r="94" spans="1:8" ht="18" hidden="1" customHeight="1">
      <c r="A94" s="37" t="s">
        <v>170</v>
      </c>
      <c r="B94" s="41" t="s">
        <v>208</v>
      </c>
      <c r="C94" s="39">
        <f>C95+C97</f>
        <v>0</v>
      </c>
      <c r="D94" s="39">
        <f t="shared" si="10"/>
        <v>0</v>
      </c>
      <c r="E94" s="13" t="str">
        <f t="shared" si="8"/>
        <v>Основное мероприятие "Организация тепло-, газо-, водоснабжения и водоотведения"</v>
      </c>
      <c r="F94" s="41" t="s">
        <v>280</v>
      </c>
      <c r="G94" s="135">
        <f t="shared" si="6"/>
        <v>0</v>
      </c>
      <c r="H94" s="134">
        <f t="shared" si="7"/>
        <v>0</v>
      </c>
    </row>
    <row r="95" spans="1:8" ht="16.5" hidden="1" customHeight="1">
      <c r="A95" s="37" t="s">
        <v>171</v>
      </c>
      <c r="B95" s="41" t="s">
        <v>209</v>
      </c>
      <c r="C95" s="39">
        <f>C96</f>
        <v>0</v>
      </c>
      <c r="D95" s="39">
        <f t="shared" si="10"/>
        <v>0</v>
      </c>
      <c r="E95" s="13" t="str">
        <f t="shared" si="8"/>
        <v>Выполнение мероприятий по строительству систем тепло-, газо-, водоснабжения и водоотведения</v>
      </c>
      <c r="F95" s="41" t="s">
        <v>281</v>
      </c>
      <c r="G95" s="135">
        <f t="shared" si="6"/>
        <v>0</v>
      </c>
      <c r="H95" s="134">
        <f t="shared" si="7"/>
        <v>0</v>
      </c>
    </row>
    <row r="96" spans="1:8" ht="18" hidden="1" customHeight="1">
      <c r="A96" s="37" t="s">
        <v>331</v>
      </c>
      <c r="B96" s="41" t="s">
        <v>210</v>
      </c>
      <c r="C96" s="39">
        <v>0</v>
      </c>
      <c r="D96" s="39">
        <v>0</v>
      </c>
      <c r="E96" s="13" t="str">
        <f t="shared" si="8"/>
        <v>Бюджетные инвестиции</v>
      </c>
      <c r="F96" s="41" t="s">
        <v>282</v>
      </c>
      <c r="G96" s="135">
        <f t="shared" si="6"/>
        <v>0</v>
      </c>
      <c r="H96" s="134">
        <f t="shared" si="7"/>
        <v>0</v>
      </c>
    </row>
    <row r="97" spans="1:8" ht="17.25" hidden="1" customHeight="1">
      <c r="A97" s="37" t="s">
        <v>723</v>
      </c>
      <c r="B97" s="41" t="s">
        <v>721</v>
      </c>
      <c r="C97" s="39">
        <f>C98</f>
        <v>0</v>
      </c>
      <c r="D97" s="39">
        <f>D98</f>
        <v>0</v>
      </c>
      <c r="E97" s="13" t="str">
        <f t="shared" si="8"/>
        <v>Основное мероприятие "Модернизация систем коммунальной инфраструктуры муниципальных образований области"</v>
      </c>
      <c r="F97" s="41" t="s">
        <v>724</v>
      </c>
      <c r="G97" s="135">
        <f t="shared" si="6"/>
        <v>0</v>
      </c>
      <c r="H97" s="134">
        <f t="shared" si="7"/>
        <v>0</v>
      </c>
    </row>
    <row r="98" spans="1:8" ht="67.5" hidden="1" customHeight="1">
      <c r="A98" s="37" t="s">
        <v>331</v>
      </c>
      <c r="B98" s="41" t="s">
        <v>722</v>
      </c>
      <c r="C98" s="39">
        <v>0</v>
      </c>
      <c r="D98" s="39">
        <v>0</v>
      </c>
      <c r="E98" s="13" t="str">
        <f t="shared" si="8"/>
        <v>Бюджетные инвестиции</v>
      </c>
      <c r="F98" s="41" t="s">
        <v>725</v>
      </c>
      <c r="G98" s="135">
        <f t="shared" si="6"/>
        <v>0</v>
      </c>
      <c r="H98" s="134">
        <f t="shared" si="7"/>
        <v>0</v>
      </c>
    </row>
    <row r="99" spans="1:8" ht="21" customHeight="1">
      <c r="A99" s="37" t="s">
        <v>25</v>
      </c>
      <c r="B99" s="41" t="s">
        <v>113</v>
      </c>
      <c r="C99" s="39">
        <f>C100</f>
        <v>3834.2</v>
      </c>
      <c r="D99" s="39">
        <f>D100</f>
        <v>3834.2</v>
      </c>
      <c r="E99" s="13" t="str">
        <f t="shared" si="8"/>
        <v>Благоустройство</v>
      </c>
      <c r="F99" s="41" t="s">
        <v>283</v>
      </c>
      <c r="G99" s="135">
        <f t="shared" si="6"/>
        <v>3834.2</v>
      </c>
      <c r="H99" s="134">
        <f t="shared" si="7"/>
        <v>3834.2</v>
      </c>
    </row>
    <row r="100" spans="1:8" ht="33" customHeight="1">
      <c r="A100" s="37" t="s">
        <v>114</v>
      </c>
      <c r="B100" s="41" t="s">
        <v>148</v>
      </c>
      <c r="C100" s="39">
        <f>C101+C111</f>
        <v>3834.2</v>
      </c>
      <c r="D100" s="39">
        <f>D101+D111</f>
        <v>3834.2</v>
      </c>
      <c r="E100" s="13" t="str">
        <f t="shared" si="8"/>
        <v>Муниципальная программа "Развитие городского хозяйства на территории городского поселения город Кадников на 2016-2018 годы»</v>
      </c>
      <c r="F100" s="41" t="s">
        <v>284</v>
      </c>
      <c r="G100" s="135">
        <f t="shared" si="6"/>
        <v>3834.2</v>
      </c>
      <c r="H100" s="134">
        <f t="shared" si="7"/>
        <v>3834.2</v>
      </c>
    </row>
    <row r="101" spans="1:8" ht="47.25" customHeight="1">
      <c r="A101" s="37" t="s">
        <v>149</v>
      </c>
      <c r="B101" s="41" t="s">
        <v>150</v>
      </c>
      <c r="C101" s="39">
        <f>C102+C105+C107+C110</f>
        <v>3798.6</v>
      </c>
      <c r="D101" s="39">
        <f>D102+D105+D107+D110</f>
        <v>3798.6</v>
      </c>
      <c r="E101" s="13" t="str">
        <f t="shared" si="8"/>
        <v>Основное мероприятие "Благоустройство и озеленение территории городского поселения город Кадников"</v>
      </c>
      <c r="F101" s="41" t="s">
        <v>285</v>
      </c>
      <c r="G101" s="135">
        <f t="shared" si="6"/>
        <v>3798.6</v>
      </c>
      <c r="H101" s="134">
        <f t="shared" si="7"/>
        <v>3798.6</v>
      </c>
    </row>
    <row r="102" spans="1:8" ht="37.5" customHeight="1">
      <c r="A102" s="37" t="s">
        <v>156</v>
      </c>
      <c r="B102" s="41" t="s">
        <v>157</v>
      </c>
      <c r="C102" s="39">
        <f>C103+C104</f>
        <v>1812.4</v>
      </c>
      <c r="D102" s="39">
        <f>D103+D104</f>
        <v>1812.4</v>
      </c>
      <c r="E102" s="13" t="str">
        <f t="shared" si="8"/>
        <v>Выполнение мероприятий по благоустройству</v>
      </c>
      <c r="F102" s="41" t="s">
        <v>286</v>
      </c>
      <c r="G102" s="135">
        <f t="shared" si="6"/>
        <v>1812.4</v>
      </c>
      <c r="H102" s="134">
        <f t="shared" si="7"/>
        <v>1812.4</v>
      </c>
    </row>
    <row r="103" spans="1:8" ht="32.25" customHeight="1">
      <c r="A103" s="37" t="s">
        <v>348</v>
      </c>
      <c r="B103" s="41" t="s">
        <v>158</v>
      </c>
      <c r="C103" s="39">
        <v>1803.9</v>
      </c>
      <c r="D103" s="39">
        <v>1803.9</v>
      </c>
      <c r="E103" s="13" t="str">
        <f t="shared" si="8"/>
        <v>Иные закупки товаров, работ и услуг для обеспечения государственных (муниципальных) нужд</v>
      </c>
      <c r="F103" s="41" t="s">
        <v>287</v>
      </c>
      <c r="G103" s="135">
        <f t="shared" si="6"/>
        <v>1803.9</v>
      </c>
      <c r="H103" s="134">
        <f t="shared" si="7"/>
        <v>1803.9</v>
      </c>
    </row>
    <row r="104" spans="1:8" ht="48.75" customHeight="1">
      <c r="A104" s="37" t="s">
        <v>39</v>
      </c>
      <c r="B104" s="41" t="s">
        <v>172</v>
      </c>
      <c r="C104" s="39">
        <v>8.5</v>
      </c>
      <c r="D104" s="39">
        <v>8.5</v>
      </c>
      <c r="E104" s="13" t="str">
        <f t="shared" si="8"/>
        <v>Уплата налогов, сборов и иных платежей</v>
      </c>
      <c r="F104" s="41" t="s">
        <v>288</v>
      </c>
      <c r="G104" s="135">
        <f t="shared" si="6"/>
        <v>8.5</v>
      </c>
      <c r="H104" s="134">
        <f t="shared" si="7"/>
        <v>8.5</v>
      </c>
    </row>
    <row r="105" spans="1:8" ht="33" customHeight="1">
      <c r="A105" s="37" t="s">
        <v>154</v>
      </c>
      <c r="B105" s="41" t="s">
        <v>155</v>
      </c>
      <c r="C105" s="39">
        <f>C106</f>
        <v>160.30000000000001</v>
      </c>
      <c r="D105" s="39">
        <f>D106</f>
        <v>160.30000000000001</v>
      </c>
      <c r="E105" s="13" t="str">
        <f t="shared" si="8"/>
        <v>Выполнение мероприятий по озеленению</v>
      </c>
      <c r="F105" s="41" t="s">
        <v>289</v>
      </c>
      <c r="G105" s="135">
        <f t="shared" si="6"/>
        <v>160.30000000000001</v>
      </c>
      <c r="H105" s="134">
        <f t="shared" si="7"/>
        <v>160.30000000000001</v>
      </c>
    </row>
    <row r="106" spans="1:8" ht="49.5" customHeight="1">
      <c r="A106" s="37" t="s">
        <v>348</v>
      </c>
      <c r="B106" s="41" t="s">
        <v>159</v>
      </c>
      <c r="C106" s="39">
        <v>160.30000000000001</v>
      </c>
      <c r="D106" s="39">
        <v>160.30000000000001</v>
      </c>
      <c r="E106" s="13" t="str">
        <f t="shared" si="8"/>
        <v>Иные закупки товаров, работ и услуг для обеспечения государственных (муниципальных) нужд</v>
      </c>
      <c r="F106" s="41" t="s">
        <v>290</v>
      </c>
      <c r="G106" s="135">
        <f t="shared" si="6"/>
        <v>160.30000000000001</v>
      </c>
      <c r="H106" s="134">
        <f t="shared" si="7"/>
        <v>160.30000000000001</v>
      </c>
    </row>
    <row r="107" spans="1:8" ht="33.75" customHeight="1">
      <c r="A107" s="37" t="s">
        <v>151</v>
      </c>
      <c r="B107" s="41" t="s">
        <v>152</v>
      </c>
      <c r="C107" s="39">
        <f>C108</f>
        <v>1196</v>
      </c>
      <c r="D107" s="39">
        <f>D108</f>
        <v>1196</v>
      </c>
      <c r="E107" s="13" t="str">
        <f t="shared" si="8"/>
        <v>Выполнение мероприятий по освещению улиц</v>
      </c>
      <c r="F107" s="41" t="s">
        <v>291</v>
      </c>
      <c r="G107" s="135">
        <f t="shared" si="6"/>
        <v>1196</v>
      </c>
      <c r="H107" s="134">
        <f t="shared" si="7"/>
        <v>1196</v>
      </c>
    </row>
    <row r="108" spans="1:8" ht="18" customHeight="1">
      <c r="A108" s="37" t="s">
        <v>348</v>
      </c>
      <c r="B108" s="41" t="s">
        <v>153</v>
      </c>
      <c r="C108" s="39">
        <v>1196</v>
      </c>
      <c r="D108" s="39">
        <v>1196</v>
      </c>
      <c r="E108" s="13" t="str">
        <f t="shared" si="8"/>
        <v>Иные закупки товаров, работ и услуг для обеспечения государственных (муниципальных) нужд</v>
      </c>
      <c r="F108" s="41" t="s">
        <v>292</v>
      </c>
      <c r="G108" s="135">
        <f t="shared" si="6"/>
        <v>1196</v>
      </c>
      <c r="H108" s="134">
        <f t="shared" si="7"/>
        <v>1196</v>
      </c>
    </row>
    <row r="109" spans="1:8" ht="33.75" customHeight="1">
      <c r="A109" s="37" t="s">
        <v>588</v>
      </c>
      <c r="B109" s="41" t="s">
        <v>589</v>
      </c>
      <c r="C109" s="39">
        <f>C110</f>
        <v>629.9</v>
      </c>
      <c r="D109" s="39">
        <f>D110</f>
        <v>629.9</v>
      </c>
      <c r="E109" s="13" t="str">
        <f t="shared" si="8"/>
        <v>Организация уличного освещения (местный бюджет)</v>
      </c>
      <c r="F109" s="41" t="s">
        <v>591</v>
      </c>
      <c r="G109" s="135">
        <f t="shared" si="6"/>
        <v>629.9</v>
      </c>
      <c r="H109" s="134">
        <f t="shared" si="7"/>
        <v>629.9</v>
      </c>
    </row>
    <row r="110" spans="1:8" ht="18.75" customHeight="1">
      <c r="A110" s="37" t="s">
        <v>348</v>
      </c>
      <c r="B110" s="41" t="s">
        <v>590</v>
      </c>
      <c r="C110" s="39">
        <v>629.9</v>
      </c>
      <c r="D110" s="150">
        <v>629.9</v>
      </c>
      <c r="E110" s="13" t="str">
        <f t="shared" si="8"/>
        <v>Иные закупки товаров, работ и услуг для обеспечения государственных (муниципальных) нужд</v>
      </c>
      <c r="F110" s="41" t="s">
        <v>592</v>
      </c>
      <c r="G110" s="135">
        <f t="shared" si="6"/>
        <v>629.9</v>
      </c>
      <c r="H110" s="134">
        <f t="shared" si="7"/>
        <v>629.9</v>
      </c>
    </row>
    <row r="111" spans="1:8" ht="35.25" customHeight="1">
      <c r="A111" s="37" t="s">
        <v>160</v>
      </c>
      <c r="B111" s="41" t="s">
        <v>162</v>
      </c>
      <c r="C111" s="39">
        <f>C112</f>
        <v>35.6</v>
      </c>
      <c r="D111" s="39">
        <f>D112</f>
        <v>35.6</v>
      </c>
      <c r="E111" s="13" t="str">
        <f t="shared" si="8"/>
        <v>Основное мероприятие "Организация ритуальных услуг и содержание мест захоронения на территории городского поселения города Кадникова"</v>
      </c>
      <c r="F111" s="41" t="s">
        <v>296</v>
      </c>
      <c r="G111" s="135">
        <f t="shared" si="6"/>
        <v>35.6</v>
      </c>
      <c r="H111" s="134">
        <f t="shared" si="7"/>
        <v>35.6</v>
      </c>
    </row>
    <row r="112" spans="1:8" ht="35.25" customHeight="1">
      <c r="A112" s="37" t="s">
        <v>163</v>
      </c>
      <c r="B112" s="38" t="s">
        <v>161</v>
      </c>
      <c r="C112" s="39">
        <f>C113</f>
        <v>35.6</v>
      </c>
      <c r="D112" s="39">
        <f>D113</f>
        <v>35.6</v>
      </c>
      <c r="E112" s="13" t="str">
        <f t="shared" si="8"/>
        <v>Выполнение мероприятий по организации ритуальных услуг и содержанию мест захоронения</v>
      </c>
      <c r="F112" s="38" t="s">
        <v>297</v>
      </c>
      <c r="G112" s="135">
        <f t="shared" si="6"/>
        <v>35.6</v>
      </c>
      <c r="H112" s="134">
        <f t="shared" si="7"/>
        <v>35.6</v>
      </c>
    </row>
    <row r="113" spans="1:8" ht="16.5" customHeight="1">
      <c r="A113" s="37" t="s">
        <v>348</v>
      </c>
      <c r="B113" s="41" t="s">
        <v>164</v>
      </c>
      <c r="C113" s="39">
        <v>35.6</v>
      </c>
      <c r="D113" s="150">
        <v>35.6</v>
      </c>
      <c r="E113" s="13" t="str">
        <f t="shared" si="8"/>
        <v>Иные закупки товаров, работ и услуг для обеспечения государственных (муниципальных) нужд</v>
      </c>
      <c r="F113" s="41" t="s">
        <v>298</v>
      </c>
      <c r="G113" s="135">
        <f t="shared" si="6"/>
        <v>35.6</v>
      </c>
      <c r="H113" s="134">
        <f t="shared" si="7"/>
        <v>35.6</v>
      </c>
    </row>
    <row r="114" spans="1:8" ht="47.25" customHeight="1">
      <c r="A114" s="37" t="s">
        <v>338</v>
      </c>
      <c r="B114" s="41" t="s">
        <v>340</v>
      </c>
      <c r="C114" s="39">
        <f t="shared" ref="C114:D117" si="11">C115</f>
        <v>1</v>
      </c>
      <c r="D114" s="39">
        <f t="shared" si="11"/>
        <v>1</v>
      </c>
      <c r="E114" s="13" t="str">
        <f t="shared" si="8"/>
        <v>ОХРАНА ОКРУЖАЮЩЕЙ СРЕДЫ</v>
      </c>
      <c r="F114" s="41" t="s">
        <v>342</v>
      </c>
      <c r="G114" s="135">
        <f t="shared" si="6"/>
        <v>1</v>
      </c>
      <c r="H114" s="134">
        <f t="shared" si="7"/>
        <v>1</v>
      </c>
    </row>
    <row r="115" spans="1:8" ht="18" customHeight="1">
      <c r="A115" s="37" t="s">
        <v>337</v>
      </c>
      <c r="B115" s="41" t="s">
        <v>341</v>
      </c>
      <c r="C115" s="39">
        <f t="shared" si="11"/>
        <v>1</v>
      </c>
      <c r="D115" s="39">
        <f t="shared" si="11"/>
        <v>1</v>
      </c>
      <c r="E115" s="13" t="str">
        <f t="shared" si="8"/>
        <v>Другие вопросы в области охраны окружающей среды</v>
      </c>
      <c r="F115" s="41" t="s">
        <v>343</v>
      </c>
      <c r="G115" s="135">
        <f t="shared" si="6"/>
        <v>1</v>
      </c>
      <c r="H115" s="134">
        <f t="shared" si="7"/>
        <v>1</v>
      </c>
    </row>
    <row r="116" spans="1:8" ht="16.5" customHeight="1">
      <c r="A116" s="37" t="s">
        <v>344</v>
      </c>
      <c r="B116" s="41" t="s">
        <v>345</v>
      </c>
      <c r="C116" s="39">
        <f t="shared" si="11"/>
        <v>1</v>
      </c>
      <c r="D116" s="39">
        <f t="shared" si="11"/>
        <v>1</v>
      </c>
      <c r="E116" s="13" t="str">
        <f t="shared" si="8"/>
        <v>Мероприятия по предотвращению загрязнения окружающей среды</v>
      </c>
      <c r="F116" s="41" t="s">
        <v>346</v>
      </c>
      <c r="G116" s="135">
        <f t="shared" si="6"/>
        <v>1</v>
      </c>
      <c r="H116" s="134">
        <f t="shared" si="7"/>
        <v>1</v>
      </c>
    </row>
    <row r="117" spans="1:8" ht="105" customHeight="1">
      <c r="A117" s="37" t="s">
        <v>339</v>
      </c>
      <c r="B117" s="41" t="s">
        <v>357</v>
      </c>
      <c r="C117" s="39">
        <f t="shared" si="11"/>
        <v>1</v>
      </c>
      <c r="D117" s="39">
        <f t="shared" si="11"/>
        <v>1</v>
      </c>
      <c r="E117" s="13" t="str">
        <f t="shared" si="8"/>
        <v>Утилизация и переработка отходов</v>
      </c>
      <c r="F117" s="41" t="s">
        <v>359</v>
      </c>
      <c r="G117" s="135">
        <f t="shared" si="6"/>
        <v>1</v>
      </c>
      <c r="H117" s="134">
        <f t="shared" si="7"/>
        <v>1</v>
      </c>
    </row>
    <row r="118" spans="1:8" ht="32.25" customHeight="1">
      <c r="A118" s="37" t="s">
        <v>348</v>
      </c>
      <c r="B118" s="41" t="s">
        <v>358</v>
      </c>
      <c r="C118" s="39">
        <v>1</v>
      </c>
      <c r="D118" s="39">
        <v>1</v>
      </c>
      <c r="E118" s="13" t="str">
        <f t="shared" si="8"/>
        <v>Иные закупки товаров, работ и услуг для обеспечения государственных (муниципальных) нужд</v>
      </c>
      <c r="F118" s="41" t="s">
        <v>360</v>
      </c>
      <c r="G118" s="135">
        <f t="shared" si="6"/>
        <v>1</v>
      </c>
      <c r="H118" s="134">
        <f t="shared" si="7"/>
        <v>1</v>
      </c>
    </row>
    <row r="119" spans="1:8" ht="51.75" customHeight="1">
      <c r="A119" s="37" t="s">
        <v>55</v>
      </c>
      <c r="B119" s="41" t="s">
        <v>173</v>
      </c>
      <c r="C119" s="39">
        <f t="shared" ref="C119:D124" si="12">C120</f>
        <v>100</v>
      </c>
      <c r="D119" s="39">
        <f t="shared" si="12"/>
        <v>100</v>
      </c>
      <c r="E119" s="13" t="str">
        <f t="shared" si="8"/>
        <v>ОБРАЗОВАНИЕ</v>
      </c>
      <c r="F119" s="41" t="s">
        <v>299</v>
      </c>
      <c r="G119" s="135">
        <f t="shared" si="6"/>
        <v>100</v>
      </c>
      <c r="H119" s="134">
        <f t="shared" si="7"/>
        <v>100</v>
      </c>
    </row>
    <row r="120" spans="1:8" ht="51.75" customHeight="1">
      <c r="A120" s="37" t="s">
        <v>594</v>
      </c>
      <c r="B120" s="41" t="s">
        <v>174</v>
      </c>
      <c r="C120" s="39">
        <f t="shared" si="12"/>
        <v>100</v>
      </c>
      <c r="D120" s="39">
        <f t="shared" si="12"/>
        <v>100</v>
      </c>
      <c r="E120" s="13" t="str">
        <f t="shared" si="8"/>
        <v>Молодежная политика</v>
      </c>
      <c r="F120" s="41" t="s">
        <v>300</v>
      </c>
      <c r="G120" s="135">
        <f t="shared" si="6"/>
        <v>100</v>
      </c>
      <c r="H120" s="134">
        <f t="shared" si="7"/>
        <v>100</v>
      </c>
    </row>
    <row r="121" spans="1:8" ht="59.25" customHeight="1">
      <c r="A121" s="37" t="s">
        <v>175</v>
      </c>
      <c r="B121" s="41" t="s">
        <v>176</v>
      </c>
      <c r="C121" s="39">
        <f t="shared" si="12"/>
        <v>100</v>
      </c>
      <c r="D121" s="39">
        <f t="shared" si="12"/>
        <v>100</v>
      </c>
      <c r="E121" s="13" t="str">
        <f t="shared" si="8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F121" s="41" t="s">
        <v>301</v>
      </c>
      <c r="G121" s="135">
        <f t="shared" si="6"/>
        <v>100</v>
      </c>
      <c r="H121" s="134">
        <f t="shared" si="7"/>
        <v>100</v>
      </c>
    </row>
    <row r="122" spans="1:8" ht="30" customHeight="1">
      <c r="A122" s="37" t="s">
        <v>56</v>
      </c>
      <c r="B122" s="41" t="s">
        <v>177</v>
      </c>
      <c r="C122" s="39">
        <f t="shared" si="12"/>
        <v>100</v>
      </c>
      <c r="D122" s="39">
        <f t="shared" si="12"/>
        <v>100</v>
      </c>
      <c r="E122" s="13" t="str">
        <f t="shared" si="8"/>
        <v>Подпрограмма "Реализация молодежной политики"</v>
      </c>
      <c r="F122" s="41" t="s">
        <v>302</v>
      </c>
      <c r="G122" s="135">
        <f t="shared" si="6"/>
        <v>100</v>
      </c>
      <c r="H122" s="134">
        <f t="shared" si="7"/>
        <v>100</v>
      </c>
    </row>
    <row r="123" spans="1:8" ht="19.5" customHeight="1">
      <c r="A123" s="37" t="s">
        <v>196</v>
      </c>
      <c r="B123" s="41" t="s">
        <v>178</v>
      </c>
      <c r="C123" s="39">
        <f t="shared" si="12"/>
        <v>100</v>
      </c>
      <c r="D123" s="39">
        <f t="shared" si="12"/>
        <v>100</v>
      </c>
      <c r="E123" s="13" t="str">
        <f t="shared" si="8"/>
        <v>Основное мероприятие "Организация и проведение социально значимых мероприятий"</v>
      </c>
      <c r="F123" s="41" t="s">
        <v>303</v>
      </c>
      <c r="G123" s="135">
        <f t="shared" si="6"/>
        <v>100</v>
      </c>
      <c r="H123" s="134">
        <f t="shared" si="7"/>
        <v>100</v>
      </c>
    </row>
    <row r="124" spans="1:8" ht="79.5" customHeight="1">
      <c r="A124" s="37" t="s">
        <v>197</v>
      </c>
      <c r="B124" s="41" t="s">
        <v>179</v>
      </c>
      <c r="C124" s="39">
        <f t="shared" si="12"/>
        <v>100</v>
      </c>
      <c r="D124" s="39">
        <f t="shared" si="12"/>
        <v>100</v>
      </c>
      <c r="E124" s="13" t="str">
        <f t="shared" si="8"/>
        <v>Выполнения мероприятий по организации и проведению социально значимых мероприятий</v>
      </c>
      <c r="F124" s="41" t="s">
        <v>304</v>
      </c>
      <c r="G124" s="135">
        <f t="shared" si="6"/>
        <v>100</v>
      </c>
      <c r="H124" s="134">
        <f t="shared" si="7"/>
        <v>100</v>
      </c>
    </row>
    <row r="125" spans="1:8" ht="49.5" customHeight="1">
      <c r="A125" s="37" t="s">
        <v>348</v>
      </c>
      <c r="B125" s="41" t="s">
        <v>180</v>
      </c>
      <c r="C125" s="39">
        <v>100</v>
      </c>
      <c r="D125" s="39">
        <v>100</v>
      </c>
      <c r="E125" s="13" t="str">
        <f t="shared" si="8"/>
        <v>Иные закупки товаров, работ и услуг для обеспечения государственных (муниципальных) нужд</v>
      </c>
      <c r="F125" s="41" t="s">
        <v>305</v>
      </c>
      <c r="G125" s="135">
        <f t="shared" si="6"/>
        <v>100</v>
      </c>
      <c r="H125" s="134">
        <f t="shared" si="7"/>
        <v>100</v>
      </c>
    </row>
    <row r="126" spans="1:8" ht="18.75" customHeight="1">
      <c r="A126" s="37" t="s">
        <v>57</v>
      </c>
      <c r="B126" s="41" t="s">
        <v>181</v>
      </c>
      <c r="C126" s="39">
        <f>C127</f>
        <v>3677.1</v>
      </c>
      <c r="D126" s="39">
        <f>D127</f>
        <v>3677.1</v>
      </c>
      <c r="E126" s="13" t="str">
        <f t="shared" si="8"/>
        <v>КУЛЬТУРА, КИНЕМАТОГРАФИЯ</v>
      </c>
      <c r="F126" s="41" t="s">
        <v>306</v>
      </c>
      <c r="G126" s="135">
        <f t="shared" ref="G126:H142" si="13">C126</f>
        <v>3677.1</v>
      </c>
      <c r="H126" s="134">
        <f t="shared" si="7"/>
        <v>3677.1</v>
      </c>
    </row>
    <row r="127" spans="1:8" ht="19.5" customHeight="1">
      <c r="A127" s="37" t="s">
        <v>28</v>
      </c>
      <c r="B127" s="41" t="s">
        <v>182</v>
      </c>
      <c r="C127" s="39">
        <f>C128+C133</f>
        <v>3677.1</v>
      </c>
      <c r="D127" s="39">
        <f>D128+D133</f>
        <v>3677.1</v>
      </c>
      <c r="E127" s="13" t="str">
        <f t="shared" si="8"/>
        <v>Культура</v>
      </c>
      <c r="F127" s="41" t="s">
        <v>307</v>
      </c>
      <c r="G127" s="135">
        <f t="shared" si="13"/>
        <v>3677.1</v>
      </c>
      <c r="H127" s="134">
        <f t="shared" si="7"/>
        <v>3677.1</v>
      </c>
    </row>
    <row r="128" spans="1:8" ht="18.75" customHeight="1">
      <c r="A128" s="37" t="s">
        <v>175</v>
      </c>
      <c r="B128" s="41" t="s">
        <v>186</v>
      </c>
      <c r="C128" s="39">
        <f t="shared" ref="C128:D131" si="14">C129</f>
        <v>3530.9</v>
      </c>
      <c r="D128" s="39">
        <f t="shared" si="14"/>
        <v>3530.9</v>
      </c>
      <c r="E128" s="13" t="str">
        <f t="shared" si="8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F128" s="41" t="s">
        <v>308</v>
      </c>
      <c r="G128" s="135">
        <f t="shared" si="13"/>
        <v>3530.9</v>
      </c>
      <c r="H128" s="134">
        <f t="shared" si="7"/>
        <v>3530.9</v>
      </c>
    </row>
    <row r="129" spans="1:8" ht="141.75" customHeight="1">
      <c r="A129" s="37" t="s">
        <v>58</v>
      </c>
      <c r="B129" s="41" t="s">
        <v>185</v>
      </c>
      <c r="C129" s="39">
        <f t="shared" si="14"/>
        <v>3530.9</v>
      </c>
      <c r="D129" s="39">
        <f t="shared" si="14"/>
        <v>3530.9</v>
      </c>
      <c r="E129" s="13" t="str">
        <f t="shared" si="8"/>
        <v>Подпрограмма "Организация досуга и обеспечение жителей поселения услугами организации культуры"</v>
      </c>
      <c r="F129" s="41" t="s">
        <v>309</v>
      </c>
      <c r="G129" s="135">
        <f t="shared" si="13"/>
        <v>3530.9</v>
      </c>
      <c r="H129" s="134">
        <f t="shared" si="7"/>
        <v>3530.9</v>
      </c>
    </row>
    <row r="130" spans="1:8" ht="20.25" customHeight="1">
      <c r="A130" s="37" t="s">
        <v>187</v>
      </c>
      <c r="B130" s="41" t="s">
        <v>188</v>
      </c>
      <c r="C130" s="39">
        <f t="shared" si="14"/>
        <v>3530.9</v>
      </c>
      <c r="D130" s="39">
        <f t="shared" si="14"/>
        <v>3530.9</v>
      </c>
      <c r="E130" s="13" t="str">
        <f t="shared" si="8"/>
        <v>Основное мероприятие "Обеспечение выполнения муниципального задания учреждениями культурно-досугового типа"</v>
      </c>
      <c r="F130" s="41" t="s">
        <v>310</v>
      </c>
      <c r="G130" s="135">
        <f t="shared" si="13"/>
        <v>3530.9</v>
      </c>
      <c r="H130" s="134">
        <f t="shared" si="7"/>
        <v>3530.9</v>
      </c>
    </row>
    <row r="131" spans="1:8" ht="16.5" customHeight="1">
      <c r="A131" s="37" t="s">
        <v>198</v>
      </c>
      <c r="B131" s="41" t="s">
        <v>189</v>
      </c>
      <c r="C131" s="39">
        <f t="shared" si="14"/>
        <v>3530.9</v>
      </c>
      <c r="D131" s="39">
        <f t="shared" si="14"/>
        <v>3530.9</v>
      </c>
      <c r="E131" s="13" t="str">
        <f t="shared" si="8"/>
        <v>Выполнение мероприятий по обеспечению выполнения муниципального задания учреждениями культурно-досугового типа</v>
      </c>
      <c r="F131" s="41" t="s">
        <v>311</v>
      </c>
      <c r="G131" s="135">
        <f t="shared" si="13"/>
        <v>3530.9</v>
      </c>
      <c r="H131" s="134">
        <f t="shared" si="7"/>
        <v>3530.9</v>
      </c>
    </row>
    <row r="132" spans="1:8" ht="19.5" customHeight="1">
      <c r="A132" s="37" t="s">
        <v>59</v>
      </c>
      <c r="B132" s="41" t="s">
        <v>190</v>
      </c>
      <c r="C132" s="39">
        <v>3530.9</v>
      </c>
      <c r="D132" s="39">
        <v>3530.9</v>
      </c>
      <c r="E132" s="13" t="str">
        <f t="shared" si="8"/>
        <v>Субсидии бюджетным учреждениям</v>
      </c>
      <c r="F132" s="41" t="s">
        <v>312</v>
      </c>
      <c r="G132" s="135">
        <f t="shared" si="13"/>
        <v>3530.9</v>
      </c>
      <c r="H132" s="134">
        <f t="shared" si="7"/>
        <v>3530.9</v>
      </c>
    </row>
    <row r="133" spans="1:8" ht="90.75" customHeight="1">
      <c r="A133" s="37" t="s">
        <v>40</v>
      </c>
      <c r="B133" s="41" t="s">
        <v>183</v>
      </c>
      <c r="C133" s="39">
        <f>C134</f>
        <v>146.19999999999999</v>
      </c>
      <c r="D133" s="39">
        <f>D134</f>
        <v>146.19999999999999</v>
      </c>
      <c r="E133" s="13" t="str">
        <f t="shared" si="8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F133" s="41" t="s">
        <v>313</v>
      </c>
      <c r="G133" s="135">
        <f t="shared" si="13"/>
        <v>146.19999999999999</v>
      </c>
      <c r="H133" s="134">
        <f t="shared" si="7"/>
        <v>146.19999999999999</v>
      </c>
    </row>
    <row r="134" spans="1:8" ht="33" customHeight="1">
      <c r="A134" s="37" t="s">
        <v>41</v>
      </c>
      <c r="B134" s="41" t="s">
        <v>184</v>
      </c>
      <c r="C134" s="39">
        <v>146.19999999999999</v>
      </c>
      <c r="D134" s="39">
        <v>146.19999999999999</v>
      </c>
      <c r="E134" s="13" t="str">
        <f t="shared" si="8"/>
        <v>Иные межбюджетные трансферты</v>
      </c>
      <c r="F134" s="41" t="s">
        <v>314</v>
      </c>
      <c r="G134" s="135">
        <f t="shared" si="13"/>
        <v>146.19999999999999</v>
      </c>
      <c r="H134" s="134">
        <f t="shared" si="7"/>
        <v>146.19999999999999</v>
      </c>
    </row>
    <row r="135" spans="1:8" ht="33.75" customHeight="1">
      <c r="A135" s="37" t="s">
        <v>60</v>
      </c>
      <c r="B135" s="41" t="s">
        <v>191</v>
      </c>
      <c r="C135" s="39">
        <f t="shared" ref="C135:D139" si="15">C136</f>
        <v>636</v>
      </c>
      <c r="D135" s="39">
        <f t="shared" si="15"/>
        <v>636</v>
      </c>
      <c r="E135" s="13" t="str">
        <f t="shared" si="8"/>
        <v>ФИЗИЧЕСКАЯ КУЛЬТУРА И СПОРТ</v>
      </c>
      <c r="F135" s="41" t="s">
        <v>315</v>
      </c>
      <c r="G135" s="135">
        <f t="shared" si="13"/>
        <v>636</v>
      </c>
      <c r="H135" s="134">
        <f t="shared" si="7"/>
        <v>636</v>
      </c>
    </row>
    <row r="136" spans="1:8" ht="33.75" customHeight="1">
      <c r="A136" s="37" t="s">
        <v>61</v>
      </c>
      <c r="B136" s="41" t="s">
        <v>192</v>
      </c>
      <c r="C136" s="39">
        <f>C137</f>
        <v>636</v>
      </c>
      <c r="D136" s="39">
        <f>D137</f>
        <v>636</v>
      </c>
      <c r="E136" s="13" t="str">
        <f t="shared" si="8"/>
        <v>Физическая культура</v>
      </c>
      <c r="F136" s="41" t="s">
        <v>316</v>
      </c>
      <c r="G136" s="135">
        <f t="shared" si="13"/>
        <v>636</v>
      </c>
      <c r="H136" s="134">
        <f t="shared" si="7"/>
        <v>636</v>
      </c>
    </row>
    <row r="137" spans="1:8" ht="94.5">
      <c r="A137" s="37" t="s">
        <v>175</v>
      </c>
      <c r="B137" s="41" t="s">
        <v>193</v>
      </c>
      <c r="C137" s="39">
        <f t="shared" si="15"/>
        <v>636</v>
      </c>
      <c r="D137" s="39">
        <f t="shared" si="15"/>
        <v>636</v>
      </c>
      <c r="E137" s="13" t="str">
        <f t="shared" si="8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F137" s="41" t="s">
        <v>317</v>
      </c>
      <c r="G137" s="135">
        <f t="shared" si="13"/>
        <v>636</v>
      </c>
      <c r="H137" s="134">
        <f t="shared" si="7"/>
        <v>636</v>
      </c>
    </row>
    <row r="138" spans="1:8" ht="31.5">
      <c r="A138" s="37" t="s">
        <v>62</v>
      </c>
      <c r="B138" s="41" t="s">
        <v>194</v>
      </c>
      <c r="C138" s="39">
        <f t="shared" si="15"/>
        <v>636</v>
      </c>
      <c r="D138" s="39">
        <f t="shared" si="15"/>
        <v>636</v>
      </c>
      <c r="E138" s="13" t="str">
        <f t="shared" si="8"/>
        <v>Подпрограмма "Развитие физической культуры и спорта"</v>
      </c>
      <c r="F138" s="41" t="s">
        <v>318</v>
      </c>
      <c r="G138" s="135">
        <f t="shared" si="13"/>
        <v>636</v>
      </c>
      <c r="H138" s="134">
        <f t="shared" si="7"/>
        <v>636</v>
      </c>
    </row>
    <row r="139" spans="1:8" ht="47.25">
      <c r="A139" s="37" t="s">
        <v>195</v>
      </c>
      <c r="B139" s="41" t="s">
        <v>200</v>
      </c>
      <c r="C139" s="39">
        <f t="shared" si="15"/>
        <v>636</v>
      </c>
      <c r="D139" s="39">
        <f t="shared" si="15"/>
        <v>636</v>
      </c>
      <c r="E139" s="13" t="str">
        <f t="shared" si="8"/>
        <v>Основное мероприятие "Организация и проведение спортивных мероприятий"</v>
      </c>
      <c r="F139" s="41" t="s">
        <v>319</v>
      </c>
      <c r="G139" s="135">
        <f t="shared" si="13"/>
        <v>636</v>
      </c>
      <c r="H139" s="134">
        <f t="shared" si="7"/>
        <v>636</v>
      </c>
    </row>
    <row r="140" spans="1:8" ht="47.25">
      <c r="A140" s="37" t="s">
        <v>199</v>
      </c>
      <c r="B140" s="41" t="s">
        <v>201</v>
      </c>
      <c r="C140" s="39">
        <f>C141</f>
        <v>636</v>
      </c>
      <c r="D140" s="39">
        <f>D141</f>
        <v>636</v>
      </c>
      <c r="E140" s="13" t="str">
        <f t="shared" si="8"/>
        <v>Выполнение мероприятий по организации и проведению спортивных мероприятий</v>
      </c>
      <c r="F140" s="41" t="s">
        <v>320</v>
      </c>
      <c r="G140" s="135">
        <f t="shared" si="13"/>
        <v>636</v>
      </c>
      <c r="H140" s="134">
        <f t="shared" si="13"/>
        <v>636</v>
      </c>
    </row>
    <row r="141" spans="1:8" ht="47.25">
      <c r="A141" s="37" t="s">
        <v>348</v>
      </c>
      <c r="B141" s="41" t="s">
        <v>202</v>
      </c>
      <c r="C141" s="39">
        <v>636</v>
      </c>
      <c r="D141" s="169">
        <v>636</v>
      </c>
      <c r="E141" s="13" t="str">
        <f t="shared" ref="E141:E142" si="16">A141</f>
        <v>Иные закупки товаров, работ и услуг для обеспечения государственных (муниципальных) нужд</v>
      </c>
      <c r="F141" s="41" t="s">
        <v>321</v>
      </c>
      <c r="G141" s="135">
        <f t="shared" si="13"/>
        <v>636</v>
      </c>
      <c r="H141" s="134">
        <f t="shared" si="13"/>
        <v>636</v>
      </c>
    </row>
    <row r="142" spans="1:8" ht="15.75">
      <c r="A142" s="167" t="s">
        <v>583</v>
      </c>
      <c r="B142" s="168" t="s">
        <v>584</v>
      </c>
      <c r="C142" s="169">
        <v>565.4</v>
      </c>
      <c r="D142" s="169">
        <v>1150.5</v>
      </c>
      <c r="E142" s="13" t="str">
        <f t="shared" si="16"/>
        <v>Условно утверждаемые расходы</v>
      </c>
      <c r="F142" s="41" t="s">
        <v>219</v>
      </c>
      <c r="G142" s="135">
        <f t="shared" si="13"/>
        <v>565.4</v>
      </c>
      <c r="H142" s="134">
        <f t="shared" si="13"/>
        <v>1150.5</v>
      </c>
    </row>
  </sheetData>
  <mergeCells count="13">
    <mergeCell ref="B10:B11"/>
    <mergeCell ref="A1:D5"/>
    <mergeCell ref="E1:H4"/>
    <mergeCell ref="A6:D6"/>
    <mergeCell ref="E6:H6"/>
    <mergeCell ref="A7:D7"/>
    <mergeCell ref="E7:H7"/>
    <mergeCell ref="D10:D11"/>
    <mergeCell ref="E10:E11"/>
    <mergeCell ref="F10:F11"/>
    <mergeCell ref="H10:H11"/>
    <mergeCell ref="C10:C11"/>
    <mergeCell ref="G10:G11"/>
  </mergeCells>
  <phoneticPr fontId="19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5"/>
  <sheetViews>
    <sheetView topLeftCell="A38" workbookViewId="0">
      <selection activeCell="B42" sqref="B42"/>
    </sheetView>
  </sheetViews>
  <sheetFormatPr defaultRowHeight="15"/>
  <cols>
    <col min="1" max="1" width="36.5703125" customWidth="1"/>
    <col min="2" max="2" width="21.85546875" customWidth="1"/>
    <col min="3" max="3" width="12.28515625" customWidth="1"/>
    <col min="4" max="4" width="13.28515625" customWidth="1"/>
  </cols>
  <sheetData>
    <row r="1" spans="1:4" ht="15" customHeight="1">
      <c r="A1" s="213" t="s">
        <v>701</v>
      </c>
      <c r="B1" s="213"/>
      <c r="C1" s="213"/>
      <c r="D1" s="213"/>
    </row>
    <row r="2" spans="1:4">
      <c r="A2" s="213"/>
      <c r="B2" s="213"/>
      <c r="C2" s="213"/>
      <c r="D2" s="213"/>
    </row>
    <row r="3" spans="1:4">
      <c r="A3" s="213"/>
      <c r="B3" s="213"/>
      <c r="C3" s="213"/>
      <c r="D3" s="213"/>
    </row>
    <row r="4" spans="1:4" ht="15" customHeight="1">
      <c r="A4" s="198" t="s">
        <v>702</v>
      </c>
      <c r="B4" s="198"/>
      <c r="C4" s="198"/>
      <c r="D4" s="198"/>
    </row>
    <row r="5" spans="1:4" ht="31.5" customHeight="1">
      <c r="A5" s="198"/>
      <c r="B5" s="198"/>
      <c r="C5" s="198"/>
      <c r="D5" s="198"/>
    </row>
    <row r="6" spans="1:4" ht="15.75" thickBot="1"/>
    <row r="7" spans="1:4" ht="48" thickBot="1">
      <c r="A7" s="20" t="s">
        <v>33</v>
      </c>
      <c r="B7" s="21" t="s">
        <v>34</v>
      </c>
      <c r="C7" s="139" t="s">
        <v>361</v>
      </c>
      <c r="D7" s="38" t="s">
        <v>694</v>
      </c>
    </row>
    <row r="8" spans="1:4" ht="16.5" thickBot="1">
      <c r="A8" s="22">
        <v>1</v>
      </c>
      <c r="B8" s="23">
        <v>2</v>
      </c>
      <c r="C8" s="140">
        <v>3</v>
      </c>
      <c r="D8" s="38">
        <v>4</v>
      </c>
    </row>
    <row r="9" spans="1:4" ht="63">
      <c r="A9" s="37" t="s">
        <v>739</v>
      </c>
      <c r="B9" s="38" t="s">
        <v>524</v>
      </c>
      <c r="C9" s="141">
        <f>C10</f>
        <v>6154</v>
      </c>
      <c r="D9" s="39">
        <f>D10</f>
        <v>6154</v>
      </c>
    </row>
    <row r="10" spans="1:4" ht="63">
      <c r="A10" s="37" t="s">
        <v>76</v>
      </c>
      <c r="B10" s="38" t="s">
        <v>525</v>
      </c>
      <c r="C10" s="141">
        <f>C11</f>
        <v>6154</v>
      </c>
      <c r="D10" s="39">
        <f>D11</f>
        <v>6154</v>
      </c>
    </row>
    <row r="11" spans="1:4" ht="31.5">
      <c r="A11" s="37" t="s">
        <v>79</v>
      </c>
      <c r="B11" s="38" t="s">
        <v>526</v>
      </c>
      <c r="C11" s="141">
        <f>C12+C13+C14</f>
        <v>6154</v>
      </c>
      <c r="D11" s="39">
        <f>D12+D13+D14</f>
        <v>6154</v>
      </c>
    </row>
    <row r="12" spans="1:4" ht="31.5">
      <c r="A12" s="37" t="s">
        <v>527</v>
      </c>
      <c r="B12" s="38" t="s">
        <v>528</v>
      </c>
      <c r="C12" s="141">
        <f>'Прил 14 и 15'!C17+'Прил 14 и 15'!C23</f>
        <v>5356.3</v>
      </c>
      <c r="D12" s="39">
        <f>'Прил 14 и 15'!D17+'Прил 14 и 15'!D23</f>
        <v>5356.3</v>
      </c>
    </row>
    <row r="13" spans="1:4" ht="31.5">
      <c r="A13" s="37" t="s">
        <v>529</v>
      </c>
      <c r="B13" s="38" t="s">
        <v>530</v>
      </c>
      <c r="C13" s="141">
        <f>'Прил 14 и 15'!C18+'Прил 14 и 15'!C24</f>
        <v>786.3</v>
      </c>
      <c r="D13" s="39">
        <f>'Прил 14 и 15'!D18+'Прил 14 и 15'!D24</f>
        <v>786.3</v>
      </c>
    </row>
    <row r="14" spans="1:4" ht="31.5">
      <c r="A14" s="37" t="s">
        <v>39</v>
      </c>
      <c r="B14" s="38" t="s">
        <v>531</v>
      </c>
      <c r="C14" s="141">
        <f>'Прил 14 и 15'!C25</f>
        <v>11.4</v>
      </c>
      <c r="D14" s="39">
        <f>'Прил 14 и 15'!D25</f>
        <v>11.4</v>
      </c>
    </row>
    <row r="15" spans="1:4" ht="78.75">
      <c r="A15" s="37" t="s">
        <v>740</v>
      </c>
      <c r="B15" s="41" t="s">
        <v>532</v>
      </c>
      <c r="C15" s="141">
        <f t="shared" ref="C15:D17" si="0">C16</f>
        <v>219</v>
      </c>
      <c r="D15" s="39">
        <f t="shared" si="0"/>
        <v>219</v>
      </c>
    </row>
    <row r="16" spans="1:4" ht="47.25">
      <c r="A16" s="37" t="s">
        <v>109</v>
      </c>
      <c r="B16" s="41" t="s">
        <v>533</v>
      </c>
      <c r="C16" s="141">
        <f t="shared" si="0"/>
        <v>219</v>
      </c>
      <c r="D16" s="39">
        <f t="shared" si="0"/>
        <v>219</v>
      </c>
    </row>
    <row r="17" spans="1:4" ht="47.25">
      <c r="A17" s="37" t="s">
        <v>204</v>
      </c>
      <c r="B17" s="41" t="s">
        <v>534</v>
      </c>
      <c r="C17" s="141">
        <f t="shared" si="0"/>
        <v>219</v>
      </c>
      <c r="D17" s="39">
        <f t="shared" si="0"/>
        <v>219</v>
      </c>
    </row>
    <row r="18" spans="1:4" ht="31.5">
      <c r="A18" s="37" t="s">
        <v>529</v>
      </c>
      <c r="B18" s="41" t="s">
        <v>535</v>
      </c>
      <c r="C18" s="141">
        <f>'Прил 14 и 15'!C52</f>
        <v>219</v>
      </c>
      <c r="D18" s="39">
        <f>'Прил 14 и 15'!D52</f>
        <v>219</v>
      </c>
    </row>
    <row r="19" spans="1:4" ht="63.75" customHeight="1">
      <c r="A19" s="37" t="s">
        <v>741</v>
      </c>
      <c r="B19" s="41" t="s">
        <v>536</v>
      </c>
      <c r="C19" s="141">
        <f>C20+C29+C39</f>
        <v>9310.4000000000015</v>
      </c>
      <c r="D19" s="39">
        <f>D20+D29+D39</f>
        <v>9110.4000000000015</v>
      </c>
    </row>
    <row r="20" spans="1:4" ht="94.5">
      <c r="A20" s="37" t="s">
        <v>116</v>
      </c>
      <c r="B20" s="41" t="s">
        <v>537</v>
      </c>
      <c r="C20" s="141">
        <f>C21+C23+C25+C27</f>
        <v>5476.2000000000007</v>
      </c>
      <c r="D20" s="39">
        <f>D21+D23+D25+D27</f>
        <v>5276.2000000000007</v>
      </c>
    </row>
    <row r="21" spans="1:4" ht="63">
      <c r="A21" s="37" t="s">
        <v>118</v>
      </c>
      <c r="B21" s="41" t="s">
        <v>538</v>
      </c>
      <c r="C21" s="141">
        <f>C22</f>
        <v>1126.0999999999999</v>
      </c>
      <c r="D21" s="39">
        <f>D22</f>
        <v>926.1</v>
      </c>
    </row>
    <row r="22" spans="1:4" ht="31.5">
      <c r="A22" s="37" t="s">
        <v>529</v>
      </c>
      <c r="B22" s="41" t="s">
        <v>539</v>
      </c>
      <c r="C22" s="141">
        <f>'Прил 14 и 15'!C65</f>
        <v>1126.0999999999999</v>
      </c>
      <c r="D22" s="39">
        <f>'Прил 14 и 15'!D65</f>
        <v>926.1</v>
      </c>
    </row>
    <row r="23" spans="1:4" ht="78.75">
      <c r="A23" s="37" t="s">
        <v>128</v>
      </c>
      <c r="B23" s="41" t="s">
        <v>540</v>
      </c>
      <c r="C23" s="141">
        <f>C24</f>
        <v>1241</v>
      </c>
      <c r="D23" s="39">
        <f>D24</f>
        <v>1241</v>
      </c>
    </row>
    <row r="24" spans="1:4" ht="31.5">
      <c r="A24" s="37" t="s">
        <v>529</v>
      </c>
      <c r="B24" s="41" t="s">
        <v>541</v>
      </c>
      <c r="C24" s="141">
        <f>'Прил 14 и 15'!C69</f>
        <v>1241</v>
      </c>
      <c r="D24" s="39">
        <f>'Прил 14 и 15'!D69</f>
        <v>1241</v>
      </c>
    </row>
    <row r="25" spans="1:4" ht="47.25">
      <c r="A25" s="37" t="s">
        <v>119</v>
      </c>
      <c r="B25" s="41" t="s">
        <v>542</v>
      </c>
      <c r="C25" s="141">
        <v>709.7</v>
      </c>
      <c r="D25" s="39">
        <v>709.7</v>
      </c>
    </row>
    <row r="26" spans="1:4" ht="31.5">
      <c r="A26" s="37" t="s">
        <v>529</v>
      </c>
      <c r="B26" s="41" t="s">
        <v>543</v>
      </c>
      <c r="C26" s="141">
        <f>'Прил 14 и 15'!C67</f>
        <v>709.7</v>
      </c>
      <c r="D26" s="39">
        <f>'Прил 14 и 15'!D67</f>
        <v>709.7</v>
      </c>
    </row>
    <row r="27" spans="1:4" ht="32.25" customHeight="1">
      <c r="A27" s="37" t="s">
        <v>120</v>
      </c>
      <c r="B27" s="41" t="s">
        <v>544</v>
      </c>
      <c r="C27" s="141">
        <f>C28</f>
        <v>2399.4</v>
      </c>
      <c r="D27" s="39">
        <f>D28</f>
        <v>2399.4</v>
      </c>
    </row>
    <row r="28" spans="1:4" ht="31.5">
      <c r="A28" s="37" t="s">
        <v>529</v>
      </c>
      <c r="B28" s="41" t="s">
        <v>545</v>
      </c>
      <c r="C28" s="141">
        <f>'Прил 14 и 15'!C73</f>
        <v>2399.4</v>
      </c>
      <c r="D28" s="39">
        <f>'Прил 14 и 15'!D73</f>
        <v>2399.4</v>
      </c>
    </row>
    <row r="29" spans="1:4" ht="63">
      <c r="A29" s="37" t="s">
        <v>149</v>
      </c>
      <c r="B29" s="41" t="s">
        <v>546</v>
      </c>
      <c r="C29" s="141">
        <f>C30+C33+C35+C37</f>
        <v>3798.6</v>
      </c>
      <c r="D29" s="39">
        <f>D30+D33+D35+D37</f>
        <v>3798.6</v>
      </c>
    </row>
    <row r="30" spans="1:4" ht="31.5">
      <c r="A30" s="37" t="s">
        <v>156</v>
      </c>
      <c r="B30" s="41" t="s">
        <v>547</v>
      </c>
      <c r="C30" s="141">
        <f>C31+C32</f>
        <v>1812.4</v>
      </c>
      <c r="D30" s="39">
        <f>D31+D32</f>
        <v>1812.4</v>
      </c>
    </row>
    <row r="31" spans="1:4" ht="31.5">
      <c r="A31" s="37" t="s">
        <v>529</v>
      </c>
      <c r="B31" s="41" t="s">
        <v>548</v>
      </c>
      <c r="C31" s="141">
        <f>'Прил 14 и 15'!C103</f>
        <v>1803.9</v>
      </c>
      <c r="D31" s="39">
        <f>'Прил 14 и 15'!D103</f>
        <v>1803.9</v>
      </c>
    </row>
    <row r="32" spans="1:4" ht="31.5">
      <c r="A32" s="37" t="s">
        <v>39</v>
      </c>
      <c r="B32" s="41" t="s">
        <v>549</v>
      </c>
      <c r="C32" s="141">
        <f>'Прил 14 и 15'!C104</f>
        <v>8.5</v>
      </c>
      <c r="D32" s="39">
        <f>'Прил 14 и 15'!D104</f>
        <v>8.5</v>
      </c>
    </row>
    <row r="33" spans="1:4" ht="31.5">
      <c r="A33" s="37" t="s">
        <v>154</v>
      </c>
      <c r="B33" s="41" t="s">
        <v>550</v>
      </c>
      <c r="C33" s="141">
        <f>C34</f>
        <v>160.30000000000001</v>
      </c>
      <c r="D33" s="39">
        <f>D34</f>
        <v>160.30000000000001</v>
      </c>
    </row>
    <row r="34" spans="1:4" ht="31.5">
      <c r="A34" s="37" t="s">
        <v>529</v>
      </c>
      <c r="B34" s="41" t="s">
        <v>551</v>
      </c>
      <c r="C34" s="141">
        <f>'Прил 14 и 15'!C106</f>
        <v>160.30000000000001</v>
      </c>
      <c r="D34" s="39">
        <f>'Прил 14 и 15'!D106</f>
        <v>160.30000000000001</v>
      </c>
    </row>
    <row r="35" spans="1:4" ht="31.5">
      <c r="A35" s="37" t="s">
        <v>151</v>
      </c>
      <c r="B35" s="41" t="s">
        <v>552</v>
      </c>
      <c r="C35" s="141">
        <f>C36</f>
        <v>1196</v>
      </c>
      <c r="D35" s="39">
        <f>D36</f>
        <v>1196</v>
      </c>
    </row>
    <row r="36" spans="1:4" ht="31.5">
      <c r="A36" s="37" t="s">
        <v>529</v>
      </c>
      <c r="B36" s="41" t="s">
        <v>553</v>
      </c>
      <c r="C36" s="141">
        <f>'Прил 14 и 15'!C108</f>
        <v>1196</v>
      </c>
      <c r="D36" s="39">
        <f>'Прил 14 и 15'!D108</f>
        <v>1196</v>
      </c>
    </row>
    <row r="37" spans="1:4" ht="31.5">
      <c r="A37" s="37" t="s">
        <v>588</v>
      </c>
      <c r="B37" s="41" t="s">
        <v>595</v>
      </c>
      <c r="C37" s="39">
        <f>C38</f>
        <v>629.9</v>
      </c>
      <c r="D37" s="39">
        <f>D38</f>
        <v>629.9</v>
      </c>
    </row>
    <row r="38" spans="1:4" ht="63">
      <c r="A38" s="37" t="s">
        <v>348</v>
      </c>
      <c r="B38" s="41" t="s">
        <v>596</v>
      </c>
      <c r="C38" s="39">
        <f>'Прил 14 и 15'!C110</f>
        <v>629.9</v>
      </c>
      <c r="D38" s="39">
        <f>'Прил 14 и 15'!D110</f>
        <v>629.9</v>
      </c>
    </row>
    <row r="39" spans="1:4" ht="78.75">
      <c r="A39" s="37" t="s">
        <v>160</v>
      </c>
      <c r="B39" s="41" t="s">
        <v>554</v>
      </c>
      <c r="C39" s="141">
        <f>C40</f>
        <v>35.6</v>
      </c>
      <c r="D39" s="39">
        <f>D40</f>
        <v>35.6</v>
      </c>
    </row>
    <row r="40" spans="1:4" ht="47.25">
      <c r="A40" s="37" t="s">
        <v>163</v>
      </c>
      <c r="B40" s="38" t="s">
        <v>555</v>
      </c>
      <c r="C40" s="141">
        <f>C41</f>
        <v>35.6</v>
      </c>
      <c r="D40" s="39">
        <f>D41</f>
        <v>35.6</v>
      </c>
    </row>
    <row r="41" spans="1:4" ht="31.5">
      <c r="A41" s="37" t="s">
        <v>529</v>
      </c>
      <c r="B41" s="41" t="s">
        <v>556</v>
      </c>
      <c r="C41" s="141">
        <f>'Прил 14 и 15'!C113</f>
        <v>35.6</v>
      </c>
      <c r="D41" s="39">
        <f>'Прил 14 и 15'!D113</f>
        <v>35.6</v>
      </c>
    </row>
    <row r="42" spans="1:4" ht="94.5" customHeight="1">
      <c r="A42" s="37" t="s">
        <v>742</v>
      </c>
      <c r="B42" s="41" t="s">
        <v>557</v>
      </c>
      <c r="C42" s="141">
        <f>C43+C47+C51</f>
        <v>4266.8999999999996</v>
      </c>
      <c r="D42" s="39">
        <f>D43+D47+D51</f>
        <v>4266.8999999999996</v>
      </c>
    </row>
    <row r="43" spans="1:4" ht="49.5" customHeight="1">
      <c r="A43" s="37" t="s">
        <v>58</v>
      </c>
      <c r="B43" s="41" t="s">
        <v>558</v>
      </c>
      <c r="C43" s="141">
        <f t="shared" ref="C43:D45" si="1">C44</f>
        <v>3530.9</v>
      </c>
      <c r="D43" s="39">
        <f t="shared" si="1"/>
        <v>3530.9</v>
      </c>
    </row>
    <row r="44" spans="1:4" ht="78.75">
      <c r="A44" s="37" t="s">
        <v>187</v>
      </c>
      <c r="B44" s="41" t="s">
        <v>559</v>
      </c>
      <c r="C44" s="141">
        <f t="shared" si="1"/>
        <v>3530.9</v>
      </c>
      <c r="D44" s="39">
        <f t="shared" si="1"/>
        <v>3530.9</v>
      </c>
    </row>
    <row r="45" spans="1:4" ht="78.75">
      <c r="A45" s="37" t="s">
        <v>198</v>
      </c>
      <c r="B45" s="41" t="s">
        <v>560</v>
      </c>
      <c r="C45" s="141">
        <f t="shared" si="1"/>
        <v>3530.9</v>
      </c>
      <c r="D45" s="39">
        <f t="shared" si="1"/>
        <v>3530.9</v>
      </c>
    </row>
    <row r="46" spans="1:4" ht="18.75" customHeight="1">
      <c r="A46" s="37" t="s">
        <v>59</v>
      </c>
      <c r="B46" s="41" t="s">
        <v>561</v>
      </c>
      <c r="C46" s="141">
        <f>'Прил 14 и 15'!C132</f>
        <v>3530.9</v>
      </c>
      <c r="D46" s="39">
        <f>'Прил 14 и 15'!D132</f>
        <v>3530.9</v>
      </c>
    </row>
    <row r="47" spans="1:4" ht="31.5">
      <c r="A47" s="37" t="s">
        <v>56</v>
      </c>
      <c r="B47" s="41" t="s">
        <v>562</v>
      </c>
      <c r="C47" s="141">
        <f t="shared" ref="C47:D49" si="2">C48</f>
        <v>100</v>
      </c>
      <c r="D47" s="39">
        <f t="shared" si="2"/>
        <v>100</v>
      </c>
    </row>
    <row r="48" spans="1:4" ht="47.25">
      <c r="A48" s="37" t="s">
        <v>196</v>
      </c>
      <c r="B48" s="41" t="s">
        <v>563</v>
      </c>
      <c r="C48" s="141">
        <f t="shared" si="2"/>
        <v>100</v>
      </c>
      <c r="D48" s="39">
        <f t="shared" si="2"/>
        <v>100</v>
      </c>
    </row>
    <row r="49" spans="1:4" ht="47.25">
      <c r="A49" s="37" t="s">
        <v>197</v>
      </c>
      <c r="B49" s="41" t="s">
        <v>564</v>
      </c>
      <c r="C49" s="141">
        <f t="shared" si="2"/>
        <v>100</v>
      </c>
      <c r="D49" s="39">
        <f t="shared" si="2"/>
        <v>100</v>
      </c>
    </row>
    <row r="50" spans="1:4" ht="31.5">
      <c r="A50" s="37" t="s">
        <v>529</v>
      </c>
      <c r="B50" s="41" t="s">
        <v>565</v>
      </c>
      <c r="C50" s="141">
        <f>'Прил 14 и 15'!C125</f>
        <v>100</v>
      </c>
      <c r="D50" s="39">
        <f>'Прил 14 и 15'!D125</f>
        <v>100</v>
      </c>
    </row>
    <row r="51" spans="1:4" ht="31.5">
      <c r="A51" s="37" t="s">
        <v>62</v>
      </c>
      <c r="B51" s="41" t="s">
        <v>566</v>
      </c>
      <c r="C51" s="141">
        <f t="shared" ref="C51:D53" si="3">C52</f>
        <v>636</v>
      </c>
      <c r="D51" s="39">
        <f t="shared" si="3"/>
        <v>636</v>
      </c>
    </row>
    <row r="52" spans="1:4" ht="47.25">
      <c r="A52" s="37" t="s">
        <v>195</v>
      </c>
      <c r="B52" s="41" t="s">
        <v>567</v>
      </c>
      <c r="C52" s="141">
        <f t="shared" si="3"/>
        <v>636</v>
      </c>
      <c r="D52" s="39">
        <f t="shared" si="3"/>
        <v>636</v>
      </c>
    </row>
    <row r="53" spans="1:4" ht="47.25">
      <c r="A53" s="37" t="s">
        <v>199</v>
      </c>
      <c r="B53" s="41" t="s">
        <v>568</v>
      </c>
      <c r="C53" s="141">
        <f t="shared" si="3"/>
        <v>636</v>
      </c>
      <c r="D53" s="39">
        <f t="shared" si="3"/>
        <v>636</v>
      </c>
    </row>
    <row r="54" spans="1:4" ht="31.5">
      <c r="A54" s="37" t="s">
        <v>529</v>
      </c>
      <c r="B54" s="41" t="s">
        <v>569</v>
      </c>
      <c r="C54" s="141">
        <f>'Прил 14 и 15'!C141</f>
        <v>636</v>
      </c>
      <c r="D54" s="39">
        <f>'Прил 14 и 15'!D141</f>
        <v>636</v>
      </c>
    </row>
    <row r="55" spans="1:4" ht="15.75">
      <c r="A55" s="97" t="s">
        <v>570</v>
      </c>
      <c r="B55" s="98"/>
      <c r="C55" s="142">
        <f>C9+C15+C19+C42</f>
        <v>19950.300000000003</v>
      </c>
      <c r="D55" s="36">
        <f>D9+D15+D19+D42</f>
        <v>19750.300000000003</v>
      </c>
    </row>
  </sheetData>
  <mergeCells count="2">
    <mergeCell ref="A1:D3"/>
    <mergeCell ref="A4:D5"/>
  </mergeCells>
  <phoneticPr fontId="19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topLeftCell="A7" workbookViewId="0">
      <selection activeCell="C12" sqref="C12"/>
    </sheetView>
  </sheetViews>
  <sheetFormatPr defaultRowHeight="15"/>
  <cols>
    <col min="1" max="1" width="24.140625" customWidth="1"/>
    <col min="2" max="2" width="45" customWidth="1"/>
    <col min="3" max="3" width="8.7109375" customWidth="1"/>
  </cols>
  <sheetData>
    <row r="1" spans="1:4">
      <c r="A1" s="213" t="s">
        <v>703</v>
      </c>
      <c r="B1" s="214"/>
      <c r="C1" s="214"/>
      <c r="D1" s="214"/>
    </row>
    <row r="2" spans="1:4">
      <c r="A2" s="214"/>
      <c r="B2" s="214"/>
      <c r="C2" s="214"/>
      <c r="D2" s="214"/>
    </row>
    <row r="3" spans="1:4">
      <c r="A3" s="214"/>
      <c r="B3" s="214"/>
      <c r="C3" s="214"/>
      <c r="D3" s="214"/>
    </row>
    <row r="4" spans="1:4">
      <c r="A4" s="83"/>
    </row>
    <row r="5" spans="1:4">
      <c r="A5" s="198" t="s">
        <v>704</v>
      </c>
      <c r="B5" s="199"/>
      <c r="C5" s="199"/>
      <c r="D5" s="199"/>
    </row>
    <row r="6" spans="1:4" ht="25.5" customHeight="1">
      <c r="A6" s="199"/>
      <c r="B6" s="199"/>
      <c r="C6" s="199"/>
      <c r="D6" s="199"/>
    </row>
    <row r="7" spans="1:4" ht="15.75" thickBot="1">
      <c r="A7" s="215" t="s">
        <v>571</v>
      </c>
      <c r="B7" s="215"/>
      <c r="C7" s="223"/>
      <c r="D7" s="223"/>
    </row>
    <row r="8" spans="1:4" ht="15.75" customHeight="1">
      <c r="A8" s="1" t="s">
        <v>600</v>
      </c>
      <c r="B8" s="46" t="s">
        <v>602</v>
      </c>
      <c r="C8" s="216" t="s">
        <v>604</v>
      </c>
      <c r="D8" s="217"/>
    </row>
    <row r="9" spans="1:4" ht="30.75" customHeight="1" thickBot="1">
      <c r="A9" s="2" t="s">
        <v>601</v>
      </c>
      <c r="B9" s="47" t="s">
        <v>603</v>
      </c>
      <c r="C9" s="137" t="s">
        <v>361</v>
      </c>
      <c r="D9" s="138" t="s">
        <v>694</v>
      </c>
    </row>
    <row r="10" spans="1:4" ht="15.75" thickBot="1">
      <c r="A10" s="99">
        <v>1</v>
      </c>
      <c r="B10" s="6">
        <v>2</v>
      </c>
      <c r="C10" s="6">
        <v>3</v>
      </c>
      <c r="D10" s="6">
        <v>4</v>
      </c>
    </row>
    <row r="11" spans="1:4" ht="15.75" thickBot="1">
      <c r="A11" s="4"/>
      <c r="B11" s="100" t="s">
        <v>572</v>
      </c>
      <c r="C11" s="100"/>
      <c r="D11" s="5"/>
    </row>
    <row r="12" spans="1:4" ht="98.25" customHeight="1" thickBot="1">
      <c r="A12" s="101" t="s">
        <v>573</v>
      </c>
      <c r="B12" s="102" t="s">
        <v>614</v>
      </c>
      <c r="C12" s="161">
        <f>'Прил 12'!C16</f>
        <v>494.9</v>
      </c>
      <c r="D12" s="161">
        <f>'Прил 12'!D16</f>
        <v>523.29999999999995</v>
      </c>
    </row>
    <row r="13" spans="1:4" ht="125.25" customHeight="1" thickBot="1">
      <c r="A13" s="104" t="s">
        <v>574</v>
      </c>
      <c r="B13" s="105" t="s">
        <v>616</v>
      </c>
      <c r="C13" s="162">
        <f>'Прил 12'!C17</f>
        <v>14.1</v>
      </c>
      <c r="D13" s="163">
        <f>'Прил 12'!D17</f>
        <v>14.9</v>
      </c>
    </row>
    <row r="14" spans="1:4" ht="110.25" customHeight="1" thickBot="1">
      <c r="A14" s="104" t="s">
        <v>575</v>
      </c>
      <c r="B14" s="105" t="s">
        <v>618</v>
      </c>
      <c r="C14" s="162">
        <f>'Прил 12'!C18</f>
        <v>890.9</v>
      </c>
      <c r="D14" s="163">
        <f>'Прил 12'!D18</f>
        <v>941.9</v>
      </c>
    </row>
    <row r="15" spans="1:4" ht="95.25" customHeight="1" thickBot="1">
      <c r="A15" s="104" t="s">
        <v>576</v>
      </c>
      <c r="B15" s="105" t="s">
        <v>620</v>
      </c>
      <c r="C15" s="162">
        <f>'Прил 12'!C19</f>
        <v>14.1</v>
      </c>
      <c r="D15" s="163">
        <f>'Прил 12'!D19</f>
        <v>14.9</v>
      </c>
    </row>
    <row r="16" spans="1:4" ht="16.5" thickBot="1">
      <c r="A16" s="104"/>
      <c r="B16" s="107" t="s">
        <v>3</v>
      </c>
      <c r="C16" s="159">
        <v>1414</v>
      </c>
      <c r="D16" s="160">
        <v>1495</v>
      </c>
    </row>
    <row r="17" spans="1:5" ht="15.75" customHeight="1" thickBot="1">
      <c r="A17" s="108" t="s">
        <v>577</v>
      </c>
      <c r="B17" s="109" t="s">
        <v>578</v>
      </c>
      <c r="C17" s="159">
        <v>1414</v>
      </c>
      <c r="D17" s="160">
        <v>1495</v>
      </c>
      <c r="E17" s="110"/>
    </row>
    <row r="18" spans="1:5" ht="15.75" customHeight="1" thickBot="1">
      <c r="A18" s="104" t="s">
        <v>214</v>
      </c>
      <c r="B18" s="111" t="s">
        <v>19</v>
      </c>
      <c r="C18" s="159">
        <v>1414</v>
      </c>
      <c r="D18" s="160">
        <v>1495</v>
      </c>
    </row>
    <row r="19" spans="1:5" ht="15" customHeight="1" thickBot="1">
      <c r="A19" s="104" t="s">
        <v>215</v>
      </c>
      <c r="B19" s="111" t="s">
        <v>20</v>
      </c>
      <c r="C19" s="159">
        <v>1414</v>
      </c>
      <c r="D19" s="160">
        <v>1495</v>
      </c>
    </row>
    <row r="20" spans="1:5" ht="62.25" customHeight="1" thickBot="1">
      <c r="A20" s="112" t="s">
        <v>216</v>
      </c>
      <c r="B20" s="114" t="s">
        <v>114</v>
      </c>
      <c r="C20" s="159">
        <v>1414</v>
      </c>
      <c r="D20" s="160">
        <v>1495</v>
      </c>
    </row>
    <row r="21" spans="1:5" ht="78" customHeight="1" thickBot="1">
      <c r="A21" s="112" t="s">
        <v>217</v>
      </c>
      <c r="B21" s="114" t="s">
        <v>116</v>
      </c>
      <c r="C21" s="159">
        <v>1414</v>
      </c>
      <c r="D21" s="160">
        <v>1495</v>
      </c>
    </row>
    <row r="22" spans="1:5" ht="63.75" thickBot="1">
      <c r="A22" s="112" t="s">
        <v>129</v>
      </c>
      <c r="B22" s="114" t="s">
        <v>128</v>
      </c>
      <c r="C22" s="159">
        <v>1414</v>
      </c>
      <c r="D22" s="160">
        <v>1495</v>
      </c>
    </row>
    <row r="23" spans="1:5" ht="32.25" thickBot="1">
      <c r="A23" s="112" t="s">
        <v>130</v>
      </c>
      <c r="B23" s="114" t="s">
        <v>529</v>
      </c>
      <c r="C23" s="159">
        <v>1414</v>
      </c>
      <c r="D23" s="160">
        <v>1495</v>
      </c>
    </row>
  </sheetData>
  <mergeCells count="4">
    <mergeCell ref="A1:D3"/>
    <mergeCell ref="A5:D6"/>
    <mergeCell ref="A7:D7"/>
    <mergeCell ref="C8:D8"/>
  </mergeCells>
  <phoneticPr fontId="19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14" sqref="A14"/>
    </sheetView>
  </sheetViews>
  <sheetFormatPr defaultRowHeight="15"/>
  <cols>
    <col min="1" max="1" width="69.140625" customWidth="1"/>
    <col min="2" max="2" width="8.42578125" customWidth="1"/>
    <col min="3" max="3" width="8.140625" customWidth="1"/>
  </cols>
  <sheetData>
    <row r="1" spans="1:3">
      <c r="A1" s="170" t="s">
        <v>705</v>
      </c>
      <c r="B1" s="170"/>
      <c r="C1" s="171"/>
    </row>
    <row r="2" spans="1:3">
      <c r="A2" s="171"/>
      <c r="B2" s="171"/>
      <c r="C2" s="171"/>
    </row>
    <row r="3" spans="1:3">
      <c r="A3" s="171"/>
      <c r="B3" s="171"/>
      <c r="C3" s="171"/>
    </row>
    <row r="4" spans="1:3">
      <c r="A4" s="83"/>
      <c r="B4" s="83"/>
    </row>
    <row r="5" spans="1:3" ht="15.75">
      <c r="A5" s="115" t="s">
        <v>579</v>
      </c>
      <c r="B5" s="115"/>
    </row>
    <row r="6" spans="1:3" ht="15.75">
      <c r="A6" s="158" t="s">
        <v>706</v>
      </c>
      <c r="B6" s="115"/>
    </row>
    <row r="7" spans="1:3" ht="16.5" thickBot="1">
      <c r="A7" s="179" t="s">
        <v>580</v>
      </c>
      <c r="B7" s="179"/>
      <c r="C7" s="179"/>
    </row>
    <row r="8" spans="1:3" ht="32.25" customHeight="1" thickBot="1">
      <c r="A8" s="116" t="s">
        <v>581</v>
      </c>
      <c r="B8" s="117" t="s">
        <v>598</v>
      </c>
      <c r="C8" s="117" t="s">
        <v>598</v>
      </c>
    </row>
    <row r="9" spans="1:3" ht="33.75" customHeight="1" thickBot="1">
      <c r="A9" s="118" t="s">
        <v>748</v>
      </c>
      <c r="B9" s="119">
        <v>147.5</v>
      </c>
      <c r="C9" s="119">
        <v>147.5</v>
      </c>
    </row>
    <row r="10" spans="1:3" ht="63" customHeight="1" thickBot="1">
      <c r="A10" s="120" t="s">
        <v>749</v>
      </c>
      <c r="B10" s="121">
        <v>323.10000000000002</v>
      </c>
      <c r="C10" s="121">
        <v>323.10000000000002</v>
      </c>
    </row>
    <row r="11" spans="1:3" ht="33.75" customHeight="1" thickBot="1">
      <c r="A11" s="120" t="s">
        <v>751</v>
      </c>
      <c r="B11" s="121">
        <v>27</v>
      </c>
      <c r="C11" s="121">
        <v>27</v>
      </c>
    </row>
    <row r="12" spans="1:3" ht="18.75" customHeight="1" thickBot="1">
      <c r="A12" s="120" t="s">
        <v>750</v>
      </c>
      <c r="B12" s="121">
        <v>1</v>
      </c>
      <c r="C12" s="121">
        <v>1</v>
      </c>
    </row>
    <row r="13" spans="1:3" ht="46.5" customHeight="1" thickBot="1">
      <c r="A13" s="120" t="s">
        <v>747</v>
      </c>
      <c r="B13" s="121">
        <v>26</v>
      </c>
      <c r="C13" s="121">
        <v>26</v>
      </c>
    </row>
    <row r="14" spans="1:3" ht="48" thickBot="1">
      <c r="A14" s="120" t="s">
        <v>746</v>
      </c>
      <c r="B14" s="121">
        <v>146.19999999999999</v>
      </c>
      <c r="C14" s="121">
        <v>146.19999999999999</v>
      </c>
    </row>
    <row r="15" spans="1:3" ht="16.5" thickBot="1">
      <c r="A15" s="122" t="s">
        <v>582</v>
      </c>
      <c r="B15" s="123">
        <f>SUM(B9:B14)</f>
        <v>670.8</v>
      </c>
      <c r="C15" s="123">
        <f>SUM(C9:C14)</f>
        <v>670.8</v>
      </c>
    </row>
  </sheetData>
  <mergeCells count="2">
    <mergeCell ref="A1:C3"/>
    <mergeCell ref="A7:C7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0" zoomScaleNormal="70" workbookViewId="0">
      <selection activeCell="D42" sqref="D42"/>
    </sheetView>
  </sheetViews>
  <sheetFormatPr defaultRowHeight="15"/>
  <cols>
    <col min="1" max="1" width="24" customWidth="1"/>
    <col min="2" max="2" width="44.42578125" customWidth="1"/>
    <col min="3" max="3" width="10.85546875" customWidth="1"/>
  </cols>
  <sheetData>
    <row r="1" spans="1:3">
      <c r="A1" s="170" t="s">
        <v>675</v>
      </c>
      <c r="B1" s="171"/>
      <c r="C1" s="171"/>
    </row>
    <row r="2" spans="1:3">
      <c r="A2" s="171"/>
      <c r="B2" s="171"/>
      <c r="C2" s="171"/>
    </row>
    <row r="3" spans="1:3">
      <c r="A3" s="171"/>
      <c r="B3" s="171"/>
      <c r="C3" s="171"/>
    </row>
    <row r="4" spans="1:3">
      <c r="A4" s="171"/>
      <c r="B4" s="171"/>
      <c r="C4" s="171"/>
    </row>
    <row r="5" spans="1:3" ht="30.75" customHeight="1">
      <c r="A5" s="178" t="s">
        <v>676</v>
      </c>
      <c r="B5" s="178"/>
      <c r="C5" s="178"/>
    </row>
    <row r="6" spans="1:3" ht="16.5" thickBot="1">
      <c r="A6" s="179" t="s">
        <v>599</v>
      </c>
      <c r="B6" s="179"/>
      <c r="C6" s="179"/>
    </row>
    <row r="7" spans="1:3">
      <c r="A7" s="1" t="s">
        <v>600</v>
      </c>
      <c r="B7" s="3" t="s">
        <v>602</v>
      </c>
      <c r="C7" s="176" t="s">
        <v>604</v>
      </c>
    </row>
    <row r="8" spans="1:3" ht="33.75" customHeight="1" thickBot="1">
      <c r="A8" s="2" t="s">
        <v>601</v>
      </c>
      <c r="B8" s="6" t="s">
        <v>603</v>
      </c>
      <c r="C8" s="177"/>
    </row>
    <row r="9" spans="1:3">
      <c r="A9" s="4">
        <v>1</v>
      </c>
      <c r="B9" s="5">
        <v>2</v>
      </c>
      <c r="C9" s="5">
        <v>3</v>
      </c>
    </row>
    <row r="10" spans="1:3" ht="18" customHeight="1">
      <c r="A10" s="8" t="s">
        <v>605</v>
      </c>
      <c r="B10" s="9" t="s">
        <v>606</v>
      </c>
      <c r="C10" s="32">
        <f>C11+C15+C20+C24+C26+C29</f>
        <v>11129</v>
      </c>
    </row>
    <row r="11" spans="1:3" ht="19.5" customHeight="1">
      <c r="A11" s="10" t="s">
        <v>607</v>
      </c>
      <c r="B11" s="147" t="s">
        <v>608</v>
      </c>
      <c r="C11" s="30">
        <v>5678</v>
      </c>
    </row>
    <row r="12" spans="1:3" ht="45.75" hidden="1" customHeight="1" thickBot="1">
      <c r="A12" s="10" t="s">
        <v>609</v>
      </c>
      <c r="B12" s="12" t="s">
        <v>610</v>
      </c>
      <c r="C12" s="30">
        <v>5275</v>
      </c>
    </row>
    <row r="13" spans="1:3" ht="45.75" hidden="1" customHeight="1" thickBot="1">
      <c r="A13" s="10" t="s">
        <v>611</v>
      </c>
      <c r="B13" s="12" t="s">
        <v>612</v>
      </c>
      <c r="C13" s="30">
        <v>894</v>
      </c>
    </row>
    <row r="14" spans="1:3" ht="409.5" hidden="1" customHeight="1" thickBot="1">
      <c r="A14" s="10" t="s">
        <v>613</v>
      </c>
      <c r="B14" s="13" t="s">
        <v>614</v>
      </c>
      <c r="C14" s="30">
        <v>312.89999999999998</v>
      </c>
    </row>
    <row r="15" spans="1:3" ht="49.5" customHeight="1">
      <c r="A15" s="143" t="s">
        <v>211</v>
      </c>
      <c r="B15" s="13" t="s">
        <v>612</v>
      </c>
      <c r="C15" s="30">
        <f>C16+C17+C18+C19</f>
        <v>1241</v>
      </c>
    </row>
    <row r="16" spans="1:3" ht="114.75" customHeight="1">
      <c r="A16" s="10" t="s">
        <v>613</v>
      </c>
      <c r="B16" s="13" t="s">
        <v>614</v>
      </c>
      <c r="C16" s="30">
        <v>434.4</v>
      </c>
    </row>
    <row r="17" spans="1:13" ht="127.5" customHeight="1">
      <c r="A17" s="10" t="s">
        <v>615</v>
      </c>
      <c r="B17" s="13" t="s">
        <v>616</v>
      </c>
      <c r="C17" s="30">
        <v>12.4</v>
      </c>
    </row>
    <row r="18" spans="1:13" ht="111" customHeight="1">
      <c r="A18" s="10" t="s">
        <v>617</v>
      </c>
      <c r="B18" s="13" t="s">
        <v>618</v>
      </c>
      <c r="C18" s="30">
        <v>781.8</v>
      </c>
    </row>
    <row r="19" spans="1:13" ht="111" customHeight="1">
      <c r="A19" s="10" t="s">
        <v>619</v>
      </c>
      <c r="B19" s="13" t="s">
        <v>620</v>
      </c>
      <c r="C19" s="30">
        <v>12.4</v>
      </c>
    </row>
    <row r="20" spans="1:13" ht="19.5" customHeight="1">
      <c r="A20" s="10" t="s">
        <v>621</v>
      </c>
      <c r="B20" s="13" t="s">
        <v>622</v>
      </c>
      <c r="C20" s="30">
        <f>C21+C22+C23</f>
        <v>2865</v>
      </c>
    </row>
    <row r="21" spans="1:13" ht="78.75" customHeight="1">
      <c r="A21" s="10" t="s">
        <v>623</v>
      </c>
      <c r="B21" s="13" t="s">
        <v>624</v>
      </c>
      <c r="C21" s="30">
        <v>1483</v>
      </c>
    </row>
    <row r="22" spans="1:13" ht="49.5" customHeight="1">
      <c r="A22" s="10" t="s">
        <v>625</v>
      </c>
      <c r="B22" s="12" t="s">
        <v>626</v>
      </c>
      <c r="C22" s="30">
        <v>882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50.25" customHeight="1">
      <c r="A23" s="10" t="s">
        <v>627</v>
      </c>
      <c r="B23" s="12" t="s">
        <v>628</v>
      </c>
      <c r="C23" s="30">
        <v>500</v>
      </c>
    </row>
    <row r="24" spans="1:13" ht="20.25" customHeight="1">
      <c r="A24" s="10" t="s">
        <v>629</v>
      </c>
      <c r="B24" s="12" t="s">
        <v>630</v>
      </c>
      <c r="C24" s="30">
        <f>C25</f>
        <v>62</v>
      </c>
    </row>
    <row r="25" spans="1:13" ht="86.25" customHeight="1">
      <c r="A25" s="10" t="s">
        <v>631</v>
      </c>
      <c r="B25" s="12" t="s">
        <v>632</v>
      </c>
      <c r="C25" s="30">
        <v>62</v>
      </c>
    </row>
    <row r="26" spans="1:13" ht="47.25" customHeight="1">
      <c r="A26" s="10" t="s">
        <v>633</v>
      </c>
      <c r="B26" s="12" t="s">
        <v>634</v>
      </c>
      <c r="C26" s="30">
        <f>C27+C28</f>
        <v>1233</v>
      </c>
    </row>
    <row r="27" spans="1:13" ht="105.75" customHeight="1">
      <c r="A27" s="10" t="s">
        <v>635</v>
      </c>
      <c r="B27" s="12" t="s">
        <v>636</v>
      </c>
      <c r="C27" s="30">
        <v>542</v>
      </c>
    </row>
    <row r="28" spans="1:13" ht="90" customHeight="1">
      <c r="A28" s="14" t="s">
        <v>4</v>
      </c>
      <c r="B28" s="148" t="s">
        <v>597</v>
      </c>
      <c r="C28" s="30">
        <v>691</v>
      </c>
    </row>
    <row r="29" spans="1:13" ht="30" customHeight="1">
      <c r="A29" s="10" t="s">
        <v>637</v>
      </c>
      <c r="B29" s="12" t="s">
        <v>638</v>
      </c>
      <c r="C29" s="30">
        <f>C30</f>
        <v>50</v>
      </c>
    </row>
    <row r="30" spans="1:13" ht="59.25" customHeight="1">
      <c r="A30" s="10" t="s">
        <v>639</v>
      </c>
      <c r="B30" s="12" t="s">
        <v>640</v>
      </c>
      <c r="C30" s="30">
        <v>50</v>
      </c>
    </row>
    <row r="31" spans="1:13" ht="19.5" customHeight="1">
      <c r="A31" s="8" t="s">
        <v>641</v>
      </c>
      <c r="B31" s="12" t="s">
        <v>642</v>
      </c>
      <c r="C31" s="32">
        <f>C32+C35+C38+C41</f>
        <v>20645</v>
      </c>
    </row>
    <row r="32" spans="1:13" ht="27.75" customHeight="1">
      <c r="A32" s="8" t="s">
        <v>644</v>
      </c>
      <c r="B32" s="12" t="s">
        <v>353</v>
      </c>
      <c r="C32" s="32">
        <f>C33+C34</f>
        <v>9948</v>
      </c>
    </row>
    <row r="33" spans="1:3" ht="28.5" customHeight="1">
      <c r="A33" s="15" t="s">
        <v>645</v>
      </c>
      <c r="B33" s="12" t="s">
        <v>643</v>
      </c>
      <c r="C33" s="30">
        <v>8887.2000000000007</v>
      </c>
    </row>
    <row r="34" spans="1:3" ht="48" customHeight="1">
      <c r="A34" s="10" t="s">
        <v>646</v>
      </c>
      <c r="B34" s="12" t="s">
        <v>0</v>
      </c>
      <c r="C34" s="30">
        <v>1060.8</v>
      </c>
    </row>
    <row r="35" spans="1:3" ht="47.25" customHeight="1">
      <c r="A35" s="8" t="s">
        <v>647</v>
      </c>
      <c r="B35" s="43" t="s">
        <v>354</v>
      </c>
      <c r="C35" s="32">
        <f>C36+C37</f>
        <v>10272.4</v>
      </c>
    </row>
    <row r="36" spans="1:3" s="164" customFormat="1" ht="62.25" customHeight="1">
      <c r="A36" s="10" t="s">
        <v>663</v>
      </c>
      <c r="B36" s="12" t="s">
        <v>664</v>
      </c>
      <c r="C36" s="30">
        <v>9800</v>
      </c>
    </row>
    <row r="37" spans="1:3" ht="19.5" customHeight="1">
      <c r="A37" s="10" t="s">
        <v>648</v>
      </c>
      <c r="B37" s="14" t="s">
        <v>362</v>
      </c>
      <c r="C37" s="30">
        <v>472.4</v>
      </c>
    </row>
    <row r="38" spans="1:3" ht="30" customHeight="1">
      <c r="A38" s="8" t="s">
        <v>649</v>
      </c>
      <c r="B38" s="43" t="s">
        <v>355</v>
      </c>
      <c r="C38" s="32">
        <f>C39+C40</f>
        <v>214.6</v>
      </c>
    </row>
    <row r="39" spans="1:3" ht="63.75" customHeight="1">
      <c r="A39" s="14" t="s">
        <v>650</v>
      </c>
      <c r="B39" s="14" t="s">
        <v>356</v>
      </c>
      <c r="C39" s="30">
        <v>214.2</v>
      </c>
    </row>
    <row r="40" spans="1:3" ht="47.25" customHeight="1">
      <c r="A40" s="10" t="s">
        <v>651</v>
      </c>
      <c r="B40" s="14" t="s">
        <v>1</v>
      </c>
      <c r="C40" s="30">
        <v>0.4</v>
      </c>
    </row>
    <row r="41" spans="1:3" s="55" customFormat="1" ht="20.25" customHeight="1">
      <c r="A41" s="8" t="s">
        <v>652</v>
      </c>
      <c r="B41" s="16" t="s">
        <v>41</v>
      </c>
      <c r="C41" s="32">
        <f>C42</f>
        <v>210</v>
      </c>
    </row>
    <row r="42" spans="1:3" ht="94.5" customHeight="1">
      <c r="A42" s="10" t="s">
        <v>653</v>
      </c>
      <c r="B42" s="14" t="s">
        <v>2</v>
      </c>
      <c r="C42" s="30">
        <v>210</v>
      </c>
    </row>
    <row r="43" spans="1:3" ht="17.25" customHeight="1">
      <c r="A43" s="14"/>
      <c r="B43" s="16" t="s">
        <v>3</v>
      </c>
      <c r="C43" s="32">
        <f>C10+C31</f>
        <v>31774</v>
      </c>
    </row>
  </sheetData>
  <mergeCells count="4">
    <mergeCell ref="A1:C4"/>
    <mergeCell ref="A5:C5"/>
    <mergeCell ref="A6:C6"/>
    <mergeCell ref="C7:C8"/>
  </mergeCells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="70" zoomScaleNormal="70" workbookViewId="0">
      <selection activeCell="B7" sqref="B7"/>
    </sheetView>
  </sheetViews>
  <sheetFormatPr defaultRowHeight="15"/>
  <cols>
    <col min="1" max="1" width="21.5703125" customWidth="1"/>
    <col min="2" max="2" width="54.140625" customWidth="1"/>
  </cols>
  <sheetData>
    <row r="1" spans="1:3" ht="15" customHeight="1">
      <c r="A1" s="170" t="s">
        <v>677</v>
      </c>
      <c r="B1" s="170"/>
      <c r="C1" s="170"/>
    </row>
    <row r="2" spans="1:3">
      <c r="A2" s="170"/>
      <c r="B2" s="170"/>
      <c r="C2" s="170"/>
    </row>
    <row r="3" spans="1:3" ht="21.75" customHeight="1">
      <c r="A3" s="170"/>
      <c r="B3" s="170"/>
      <c r="C3" s="170"/>
    </row>
    <row r="4" spans="1:3" ht="38.25" customHeight="1">
      <c r="A4" s="180" t="s">
        <v>743</v>
      </c>
      <c r="B4" s="180"/>
      <c r="C4" s="180"/>
    </row>
    <row r="5" spans="1:3" ht="15.75">
      <c r="A5" s="44"/>
      <c r="B5" s="45"/>
      <c r="C5" s="44"/>
    </row>
    <row r="6" spans="1:3" ht="15.75" thickBot="1"/>
    <row r="7" spans="1:3" ht="55.5" customHeight="1" thickBot="1">
      <c r="A7" s="68" t="s">
        <v>385</v>
      </c>
      <c r="B7" s="69" t="s">
        <v>386</v>
      </c>
      <c r="C7" s="69" t="s">
        <v>387</v>
      </c>
    </row>
    <row r="8" spans="1:3" ht="15.75" thickBot="1">
      <c r="A8" s="70">
        <v>1</v>
      </c>
      <c r="B8" s="71">
        <v>2</v>
      </c>
      <c r="C8" s="71">
        <v>3</v>
      </c>
    </row>
    <row r="9" spans="1:3" ht="19.5" customHeight="1" thickBot="1">
      <c r="A9" s="70" t="s">
        <v>388</v>
      </c>
      <c r="B9" s="72" t="s">
        <v>630</v>
      </c>
      <c r="C9" s="71"/>
    </row>
    <row r="10" spans="1:3" ht="67.5" customHeight="1" thickBot="1">
      <c r="A10" s="70" t="s">
        <v>389</v>
      </c>
      <c r="B10" s="72" t="s">
        <v>390</v>
      </c>
      <c r="C10" s="71">
        <v>100</v>
      </c>
    </row>
    <row r="11" spans="1:3" ht="69.75" customHeight="1" thickBot="1">
      <c r="A11" s="70" t="s">
        <v>391</v>
      </c>
      <c r="B11" s="72" t="s">
        <v>392</v>
      </c>
      <c r="C11" s="71">
        <v>100</v>
      </c>
    </row>
    <row r="12" spans="1:3" ht="68.25" customHeight="1" thickBot="1">
      <c r="A12" s="70" t="s">
        <v>393</v>
      </c>
      <c r="B12" s="72" t="s">
        <v>394</v>
      </c>
      <c r="C12" s="71">
        <v>100</v>
      </c>
    </row>
    <row r="13" spans="1:3" ht="30" customHeight="1" thickBot="1">
      <c r="A13" s="70" t="s">
        <v>395</v>
      </c>
      <c r="B13" s="73" t="s">
        <v>634</v>
      </c>
      <c r="C13" s="71"/>
    </row>
    <row r="14" spans="1:3" ht="30" customHeight="1" thickBot="1">
      <c r="A14" s="70" t="s">
        <v>396</v>
      </c>
      <c r="B14" s="144" t="s">
        <v>397</v>
      </c>
      <c r="C14" s="71">
        <v>100</v>
      </c>
    </row>
    <row r="15" spans="1:3" ht="32.25" customHeight="1" thickBot="1">
      <c r="A15" s="70" t="s">
        <v>398</v>
      </c>
      <c r="B15" s="73" t="s">
        <v>399</v>
      </c>
      <c r="C15" s="74">
        <v>100</v>
      </c>
    </row>
    <row r="16" spans="1:3" ht="67.5" customHeight="1" thickBot="1">
      <c r="A16" s="70" t="s">
        <v>400</v>
      </c>
      <c r="B16" s="73" t="s">
        <v>401</v>
      </c>
      <c r="C16" s="74">
        <v>50</v>
      </c>
    </row>
    <row r="17" spans="1:3" ht="66.75" customHeight="1" thickBot="1">
      <c r="A17" s="70" t="s">
        <v>402</v>
      </c>
      <c r="B17" s="73" t="s">
        <v>403</v>
      </c>
      <c r="C17" s="74">
        <v>100</v>
      </c>
    </row>
    <row r="18" spans="1:3" ht="66.75" customHeight="1" thickBot="1">
      <c r="A18" s="70" t="s">
        <v>404</v>
      </c>
      <c r="B18" s="73" t="s">
        <v>405</v>
      </c>
      <c r="C18" s="74">
        <v>100</v>
      </c>
    </row>
    <row r="19" spans="1:3" ht="42" customHeight="1" thickBot="1">
      <c r="A19" s="70" t="s">
        <v>406</v>
      </c>
      <c r="B19" s="73" t="s">
        <v>407</v>
      </c>
      <c r="C19" s="74">
        <v>100</v>
      </c>
    </row>
    <row r="20" spans="1:3" ht="39.75" customHeight="1" thickBot="1">
      <c r="A20" s="70" t="s">
        <v>408</v>
      </c>
      <c r="B20" s="73" t="s">
        <v>409</v>
      </c>
      <c r="C20" s="74">
        <v>100</v>
      </c>
    </row>
    <row r="21" spans="1:3" ht="64.5" customHeight="1" thickBot="1">
      <c r="A21" s="70" t="s">
        <v>410</v>
      </c>
      <c r="B21" s="73" t="s">
        <v>411</v>
      </c>
      <c r="C21" s="74">
        <v>100</v>
      </c>
    </row>
    <row r="22" spans="1:3" ht="28.5" customHeight="1" thickBot="1">
      <c r="A22" s="75" t="s">
        <v>412</v>
      </c>
      <c r="B22" s="73" t="s">
        <v>413</v>
      </c>
      <c r="C22" s="74"/>
    </row>
    <row r="23" spans="1:3" ht="30.75" customHeight="1" thickBot="1">
      <c r="A23" s="70" t="s">
        <v>414</v>
      </c>
      <c r="B23" s="73" t="s">
        <v>415</v>
      </c>
      <c r="C23" s="74">
        <v>100</v>
      </c>
    </row>
    <row r="24" spans="1:3" ht="40.5" customHeight="1" thickBot="1">
      <c r="A24" s="70" t="s">
        <v>416</v>
      </c>
      <c r="B24" s="73" t="s">
        <v>417</v>
      </c>
      <c r="C24" s="74">
        <v>100</v>
      </c>
    </row>
    <row r="25" spans="1:3" ht="28.5" customHeight="1" thickBot="1">
      <c r="A25" s="70" t="s">
        <v>418</v>
      </c>
      <c r="B25" s="73" t="s">
        <v>419</v>
      </c>
      <c r="C25" s="74">
        <v>100</v>
      </c>
    </row>
    <row r="26" spans="1:3" ht="19.5" customHeight="1" thickBot="1">
      <c r="A26" s="75" t="s">
        <v>420</v>
      </c>
      <c r="B26" s="73" t="s">
        <v>638</v>
      </c>
      <c r="C26" s="74"/>
    </row>
    <row r="27" spans="1:3" ht="27.75" customHeight="1" thickBot="1">
      <c r="A27" s="70" t="s">
        <v>421</v>
      </c>
      <c r="B27" s="73" t="s">
        <v>422</v>
      </c>
      <c r="C27" s="74">
        <v>100</v>
      </c>
    </row>
    <row r="28" spans="1:3" ht="66.75" customHeight="1" thickBot="1">
      <c r="A28" s="70" t="s">
        <v>423</v>
      </c>
      <c r="B28" s="73" t="s">
        <v>424</v>
      </c>
      <c r="C28" s="74">
        <v>100</v>
      </c>
    </row>
    <row r="29" spans="1:3" ht="65.25" customHeight="1" thickBot="1">
      <c r="A29" s="70" t="s">
        <v>425</v>
      </c>
      <c r="B29" s="73" t="s">
        <v>426</v>
      </c>
      <c r="C29" s="74">
        <v>100</v>
      </c>
    </row>
    <row r="30" spans="1:3" ht="80.25" customHeight="1" thickBot="1">
      <c r="A30" s="70" t="s">
        <v>427</v>
      </c>
      <c r="B30" s="73" t="s">
        <v>428</v>
      </c>
      <c r="C30" s="74">
        <v>100</v>
      </c>
    </row>
    <row r="31" spans="1:3" ht="79.5" customHeight="1" thickBot="1">
      <c r="A31" s="70" t="s">
        <v>429</v>
      </c>
      <c r="B31" s="73" t="s">
        <v>430</v>
      </c>
      <c r="C31" s="74">
        <v>100</v>
      </c>
    </row>
    <row r="32" spans="1:3" ht="42.75" customHeight="1" thickBot="1">
      <c r="A32" s="70" t="s">
        <v>431</v>
      </c>
      <c r="B32" s="73" t="s">
        <v>432</v>
      </c>
      <c r="C32" s="74">
        <v>50</v>
      </c>
    </row>
    <row r="33" spans="1:3" ht="52.5" customHeight="1" thickBot="1">
      <c r="A33" s="70" t="s">
        <v>433</v>
      </c>
      <c r="B33" s="73" t="s">
        <v>434</v>
      </c>
      <c r="C33" s="74">
        <v>100</v>
      </c>
    </row>
    <row r="34" spans="1:3" ht="15" customHeight="1" thickBot="1">
      <c r="A34" s="70" t="s">
        <v>435</v>
      </c>
      <c r="B34" s="73" t="s">
        <v>436</v>
      </c>
      <c r="C34" s="74"/>
    </row>
    <row r="35" spans="1:3" ht="40.5" customHeight="1" thickBot="1">
      <c r="A35" s="75" t="s">
        <v>437</v>
      </c>
      <c r="B35" s="73" t="s">
        <v>438</v>
      </c>
      <c r="C35" s="74">
        <v>100</v>
      </c>
    </row>
    <row r="36" spans="1:3" ht="15" customHeight="1" thickBot="1">
      <c r="A36" s="75" t="s">
        <v>439</v>
      </c>
      <c r="B36" s="73" t="s">
        <v>440</v>
      </c>
      <c r="C36" s="74"/>
    </row>
    <row r="37" spans="1:3" ht="25.5" customHeight="1" thickBot="1">
      <c r="A37" s="70" t="s">
        <v>441</v>
      </c>
      <c r="B37" s="73" t="s">
        <v>442</v>
      </c>
      <c r="C37" s="74">
        <v>100</v>
      </c>
    </row>
    <row r="38" spans="1:3" ht="53.25" customHeight="1" thickBot="1">
      <c r="A38" s="70" t="s">
        <v>443</v>
      </c>
      <c r="B38" s="73" t="s">
        <v>444</v>
      </c>
      <c r="C38" s="74">
        <v>100</v>
      </c>
    </row>
    <row r="39" spans="1:3" ht="42" customHeight="1" thickBot="1">
      <c r="A39" s="76" t="s">
        <v>445</v>
      </c>
      <c r="B39" s="77" t="s">
        <v>446</v>
      </c>
      <c r="C39" s="78">
        <v>100</v>
      </c>
    </row>
    <row r="40" spans="1:3" ht="53.25" customHeight="1" thickBot="1">
      <c r="A40" s="68" t="s">
        <v>447</v>
      </c>
      <c r="B40" s="79" t="s">
        <v>448</v>
      </c>
      <c r="C40" s="80">
        <v>100</v>
      </c>
    </row>
    <row r="41" spans="1:3" ht="40.5" customHeight="1" thickBot="1">
      <c r="A41" s="81" t="s">
        <v>449</v>
      </c>
      <c r="B41" s="82" t="s">
        <v>450</v>
      </c>
      <c r="C41" s="74">
        <v>100</v>
      </c>
    </row>
    <row r="42" spans="1:3" ht="16.5" customHeight="1" thickBot="1">
      <c r="A42" s="75" t="s">
        <v>451</v>
      </c>
      <c r="B42" s="73" t="s">
        <v>452</v>
      </c>
      <c r="C42" s="74"/>
    </row>
    <row r="43" spans="1:3" ht="27.75" customHeight="1" thickBot="1">
      <c r="A43" s="70" t="s">
        <v>453</v>
      </c>
      <c r="B43" s="73" t="s">
        <v>454</v>
      </c>
      <c r="C43" s="74">
        <v>100</v>
      </c>
    </row>
    <row r="44" spans="1:3" ht="18" customHeight="1" thickBot="1">
      <c r="A44" s="70" t="s">
        <v>455</v>
      </c>
      <c r="B44" s="73" t="s">
        <v>456</v>
      </c>
      <c r="C44" s="74">
        <v>100</v>
      </c>
    </row>
    <row r="46" spans="1:3" ht="66.75" customHeight="1">
      <c r="A46" s="181" t="s">
        <v>587</v>
      </c>
      <c r="B46" s="181"/>
      <c r="C46" s="181"/>
    </row>
    <row r="47" spans="1:3" ht="15.75" thickBot="1"/>
    <row r="48" spans="1:3" ht="39.75" thickBot="1">
      <c r="A48" s="68" t="s">
        <v>385</v>
      </c>
      <c r="B48" s="69" t="s">
        <v>386</v>
      </c>
      <c r="C48" s="69" t="s">
        <v>387</v>
      </c>
    </row>
    <row r="49" spans="1:3" ht="15.75" thickBot="1">
      <c r="A49" s="70">
        <v>1</v>
      </c>
      <c r="B49" s="71">
        <v>2</v>
      </c>
      <c r="C49" s="71">
        <v>3</v>
      </c>
    </row>
    <row r="50" spans="1:3" ht="27" thickBot="1">
      <c r="A50" s="75" t="s">
        <v>457</v>
      </c>
      <c r="B50" s="72" t="s">
        <v>458</v>
      </c>
      <c r="C50" s="74" t="s">
        <v>459</v>
      </c>
    </row>
    <row r="51" spans="1:3" ht="27" thickBot="1">
      <c r="A51" s="75" t="s">
        <v>460</v>
      </c>
      <c r="B51" s="72" t="s">
        <v>461</v>
      </c>
      <c r="C51" s="74">
        <v>100</v>
      </c>
    </row>
  </sheetData>
  <mergeCells count="3">
    <mergeCell ref="A1:C3"/>
    <mergeCell ref="A4:C4"/>
    <mergeCell ref="A46:C46"/>
  </mergeCells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Normal="100" workbookViewId="0">
      <selection activeCell="A6" sqref="A6:C8"/>
    </sheetView>
  </sheetViews>
  <sheetFormatPr defaultRowHeight="15"/>
  <cols>
    <col min="2" max="2" width="18.28515625" customWidth="1"/>
    <col min="3" max="3" width="54" customWidth="1"/>
    <col min="4" max="4" width="14.5703125" customWidth="1"/>
    <col min="5" max="5" width="19" customWidth="1"/>
    <col min="6" max="6" width="38.140625" customWidth="1"/>
  </cols>
  <sheetData>
    <row r="1" spans="1:6" ht="15" customHeight="1">
      <c r="A1" s="170" t="s">
        <v>678</v>
      </c>
      <c r="B1" s="171"/>
      <c r="C1" s="171"/>
      <c r="D1" s="170" t="s">
        <v>679</v>
      </c>
      <c r="E1" s="171"/>
      <c r="F1" s="171"/>
    </row>
    <row r="2" spans="1:6">
      <c r="A2" s="171"/>
      <c r="B2" s="171"/>
      <c r="C2" s="171"/>
      <c r="D2" s="171"/>
      <c r="E2" s="171"/>
      <c r="F2" s="171"/>
    </row>
    <row r="3" spans="1:6">
      <c r="A3" s="171"/>
      <c r="B3" s="171"/>
      <c r="C3" s="171"/>
      <c r="D3" s="171"/>
      <c r="E3" s="171"/>
      <c r="F3" s="171"/>
    </row>
    <row r="4" spans="1:6" ht="7.5" customHeight="1">
      <c r="A4" s="171"/>
      <c r="B4" s="171"/>
      <c r="C4" s="171"/>
      <c r="D4" s="171"/>
      <c r="E4" s="171"/>
      <c r="F4" s="171"/>
    </row>
    <row r="5" spans="1:6" ht="17.25" customHeight="1">
      <c r="A5" s="83"/>
      <c r="D5" s="83"/>
    </row>
    <row r="6" spans="1:6" ht="18.75" customHeight="1">
      <c r="A6" s="180" t="s">
        <v>744</v>
      </c>
      <c r="B6" s="185"/>
      <c r="C6" s="185"/>
      <c r="D6" s="186" t="s">
        <v>745</v>
      </c>
      <c r="E6" s="187"/>
      <c r="F6" s="187"/>
    </row>
    <row r="7" spans="1:6" ht="25.5" customHeight="1">
      <c r="A7" s="185"/>
      <c r="B7" s="185"/>
      <c r="C7" s="185"/>
      <c r="D7" s="187"/>
      <c r="E7" s="187"/>
      <c r="F7" s="187"/>
    </row>
    <row r="8" spans="1:6" ht="30.75" customHeight="1">
      <c r="A8" s="185"/>
      <c r="B8" s="185"/>
      <c r="C8" s="185"/>
      <c r="D8" s="187"/>
      <c r="E8" s="187"/>
      <c r="F8" s="187"/>
    </row>
    <row r="9" spans="1:6" ht="19.5" customHeight="1" thickBot="1">
      <c r="A9" s="84"/>
    </row>
    <row r="10" spans="1:6" ht="25.5" customHeight="1" thickBot="1">
      <c r="A10" s="188" t="s">
        <v>462</v>
      </c>
      <c r="B10" s="189"/>
      <c r="C10" s="190" t="s">
        <v>463</v>
      </c>
      <c r="D10" s="192" t="s">
        <v>462</v>
      </c>
      <c r="E10" s="193"/>
      <c r="F10" s="194" t="s">
        <v>464</v>
      </c>
    </row>
    <row r="11" spans="1:6" ht="49.5" thickBot="1">
      <c r="A11" s="85" t="s">
        <v>465</v>
      </c>
      <c r="B11" s="86" t="s">
        <v>466</v>
      </c>
      <c r="C11" s="191"/>
      <c r="D11" s="87" t="s">
        <v>467</v>
      </c>
      <c r="E11" s="88" t="s">
        <v>468</v>
      </c>
      <c r="F11" s="195"/>
    </row>
    <row r="12" spans="1:6" ht="14.25" customHeight="1" thickBot="1">
      <c r="A12" s="89">
        <v>940</v>
      </c>
      <c r="B12" s="90"/>
      <c r="C12" s="91" t="s">
        <v>469</v>
      </c>
      <c r="D12" s="182" t="s">
        <v>469</v>
      </c>
      <c r="E12" s="183"/>
      <c r="F12" s="184"/>
    </row>
    <row r="13" spans="1:6" ht="51" customHeight="1" thickBot="1">
      <c r="A13" s="92">
        <v>940</v>
      </c>
      <c r="B13" s="90" t="s">
        <v>389</v>
      </c>
      <c r="C13" s="93" t="s">
        <v>471</v>
      </c>
      <c r="D13" s="94">
        <v>940</v>
      </c>
      <c r="E13" s="95" t="s">
        <v>472</v>
      </c>
      <c r="F13" s="95" t="s">
        <v>473</v>
      </c>
    </row>
    <row r="14" spans="1:6" ht="61.5" customHeight="1" thickBot="1">
      <c r="A14" s="92">
        <v>940</v>
      </c>
      <c r="B14" s="90" t="s">
        <v>391</v>
      </c>
      <c r="C14" s="93" t="s">
        <v>474</v>
      </c>
      <c r="D14" s="94">
        <v>940</v>
      </c>
      <c r="E14" s="95" t="s">
        <v>475</v>
      </c>
      <c r="F14" s="95" t="s">
        <v>476</v>
      </c>
    </row>
    <row r="15" spans="1:6" ht="59.25" customHeight="1" thickBot="1">
      <c r="A15" s="92">
        <v>940</v>
      </c>
      <c r="B15" s="90" t="s">
        <v>393</v>
      </c>
      <c r="C15" s="93" t="s">
        <v>477</v>
      </c>
      <c r="D15" s="94">
        <v>940</v>
      </c>
      <c r="E15" s="95" t="s">
        <v>478</v>
      </c>
      <c r="F15" s="95" t="s">
        <v>479</v>
      </c>
    </row>
    <row r="16" spans="1:6" ht="38.25" customHeight="1" thickBot="1">
      <c r="A16" s="92">
        <v>940</v>
      </c>
      <c r="B16" s="90" t="s">
        <v>480</v>
      </c>
      <c r="C16" s="93" t="s">
        <v>481</v>
      </c>
      <c r="D16" s="94">
        <v>940</v>
      </c>
      <c r="E16" s="149" t="s">
        <v>470</v>
      </c>
      <c r="F16" s="95" t="s">
        <v>482</v>
      </c>
    </row>
    <row r="17" spans="1:6" ht="26.25" customHeight="1" thickBot="1">
      <c r="A17" s="94">
        <v>940</v>
      </c>
      <c r="B17" s="90" t="s">
        <v>396</v>
      </c>
      <c r="C17" s="93" t="s">
        <v>397</v>
      </c>
      <c r="D17" s="94">
        <v>940</v>
      </c>
      <c r="E17" s="95" t="s">
        <v>483</v>
      </c>
      <c r="F17" s="95" t="s">
        <v>484</v>
      </c>
    </row>
    <row r="18" spans="1:6" ht="26.25" customHeight="1" thickBot="1">
      <c r="A18" s="94">
        <v>940</v>
      </c>
      <c r="B18" s="90" t="s">
        <v>398</v>
      </c>
      <c r="C18" s="93" t="s">
        <v>399</v>
      </c>
      <c r="D18" s="94">
        <v>940</v>
      </c>
      <c r="E18" s="95" t="s">
        <v>485</v>
      </c>
      <c r="F18" s="95" t="s">
        <v>486</v>
      </c>
    </row>
    <row r="19" spans="1:6" ht="60" customHeight="1" thickBot="1">
      <c r="A19" s="94">
        <v>940</v>
      </c>
      <c r="B19" s="90" t="s">
        <v>400</v>
      </c>
      <c r="C19" s="93" t="s">
        <v>401</v>
      </c>
      <c r="D19" s="94">
        <v>940</v>
      </c>
      <c r="E19" s="95" t="s">
        <v>487</v>
      </c>
      <c r="F19" s="95" t="s">
        <v>488</v>
      </c>
    </row>
    <row r="20" spans="1:6" ht="48.75" customHeight="1" thickBot="1">
      <c r="A20" s="94">
        <v>940</v>
      </c>
      <c r="B20" s="90" t="s">
        <v>489</v>
      </c>
      <c r="C20" s="96" t="s">
        <v>403</v>
      </c>
      <c r="D20" s="94">
        <v>940</v>
      </c>
      <c r="E20" s="95" t="s">
        <v>490</v>
      </c>
      <c r="F20" s="95" t="s">
        <v>491</v>
      </c>
    </row>
    <row r="21" spans="1:6" ht="51.75" customHeight="1" thickBot="1">
      <c r="A21" s="94">
        <v>940</v>
      </c>
      <c r="B21" s="90" t="s">
        <v>404</v>
      </c>
      <c r="C21" s="96" t="s">
        <v>405</v>
      </c>
      <c r="D21" s="94">
        <v>940</v>
      </c>
      <c r="E21" s="95" t="s">
        <v>492</v>
      </c>
      <c r="F21" s="95" t="s">
        <v>493</v>
      </c>
    </row>
    <row r="22" spans="1:6" ht="40.5" customHeight="1" thickBot="1">
      <c r="A22" s="94">
        <v>940</v>
      </c>
      <c r="B22" s="90" t="s">
        <v>406</v>
      </c>
      <c r="C22" s="96" t="s">
        <v>407</v>
      </c>
    </row>
    <row r="23" spans="1:6" ht="29.25" customHeight="1" thickBot="1">
      <c r="A23" s="94">
        <v>940</v>
      </c>
      <c r="B23" s="90" t="s">
        <v>408</v>
      </c>
      <c r="C23" s="96" t="s">
        <v>409</v>
      </c>
    </row>
    <row r="24" spans="1:6" ht="62.25" customHeight="1" thickBot="1">
      <c r="A24" s="94">
        <v>940</v>
      </c>
      <c r="B24" s="90" t="s">
        <v>410</v>
      </c>
      <c r="C24" s="96" t="s">
        <v>411</v>
      </c>
    </row>
    <row r="25" spans="1:6" ht="27.75" customHeight="1" thickBot="1">
      <c r="A25" s="94">
        <v>940</v>
      </c>
      <c r="B25" s="90" t="s">
        <v>414</v>
      </c>
      <c r="C25" s="96" t="s">
        <v>415</v>
      </c>
    </row>
    <row r="26" spans="1:6" ht="27" customHeight="1" thickBot="1">
      <c r="A26" s="94">
        <v>940</v>
      </c>
      <c r="B26" s="90" t="s">
        <v>416</v>
      </c>
      <c r="C26" s="96" t="s">
        <v>494</v>
      </c>
    </row>
    <row r="27" spans="1:6" ht="18" customHeight="1" thickBot="1">
      <c r="A27" s="94">
        <v>940</v>
      </c>
      <c r="B27" s="90" t="s">
        <v>418</v>
      </c>
      <c r="C27" s="96" t="s">
        <v>495</v>
      </c>
    </row>
    <row r="28" spans="1:6" ht="25.5" customHeight="1" thickBot="1">
      <c r="A28" s="94">
        <v>940</v>
      </c>
      <c r="B28" s="90" t="s">
        <v>421</v>
      </c>
      <c r="C28" s="93" t="s">
        <v>422</v>
      </c>
    </row>
    <row r="29" spans="1:6" ht="64.5" customHeight="1" thickBot="1">
      <c r="A29" s="94">
        <v>940</v>
      </c>
      <c r="B29" s="90" t="s">
        <v>423</v>
      </c>
      <c r="C29" s="96" t="s">
        <v>424</v>
      </c>
    </row>
    <row r="30" spans="1:6" ht="60.75" customHeight="1" thickBot="1">
      <c r="A30" s="94">
        <v>940</v>
      </c>
      <c r="B30" s="90" t="s">
        <v>425</v>
      </c>
      <c r="C30" s="96" t="s">
        <v>426</v>
      </c>
    </row>
    <row r="31" spans="1:6" ht="63.75" customHeight="1" thickBot="1">
      <c r="A31" s="94">
        <v>940</v>
      </c>
      <c r="B31" s="90" t="s">
        <v>427</v>
      </c>
      <c r="C31" s="96" t="s">
        <v>428</v>
      </c>
    </row>
    <row r="32" spans="1:6" ht="61.5" customHeight="1" thickBot="1">
      <c r="A32" s="94">
        <v>940</v>
      </c>
      <c r="B32" s="90" t="s">
        <v>429</v>
      </c>
      <c r="C32" s="96" t="s">
        <v>430</v>
      </c>
    </row>
    <row r="33" spans="1:3" ht="40.5" customHeight="1" thickBot="1">
      <c r="A33" s="94">
        <v>940</v>
      </c>
      <c r="B33" s="90" t="s">
        <v>431</v>
      </c>
      <c r="C33" s="96" t="s">
        <v>432</v>
      </c>
    </row>
    <row r="34" spans="1:3" ht="42" customHeight="1" thickBot="1">
      <c r="A34" s="94">
        <v>940</v>
      </c>
      <c r="B34" s="90" t="s">
        <v>433</v>
      </c>
      <c r="C34" s="93" t="s">
        <v>434</v>
      </c>
    </row>
    <row r="35" spans="1:3" ht="26.25" customHeight="1" thickBot="1">
      <c r="A35" s="94">
        <v>940</v>
      </c>
      <c r="B35" s="90" t="s">
        <v>437</v>
      </c>
      <c r="C35" s="96" t="s">
        <v>438</v>
      </c>
    </row>
    <row r="36" spans="1:3" ht="24.75" customHeight="1" thickBot="1">
      <c r="A36" s="94">
        <v>940</v>
      </c>
      <c r="B36" s="90" t="s">
        <v>496</v>
      </c>
      <c r="C36" s="96" t="s">
        <v>442</v>
      </c>
    </row>
    <row r="37" spans="1:3" ht="50.25" customHeight="1" thickBot="1">
      <c r="A37" s="94">
        <v>940</v>
      </c>
      <c r="B37" s="90" t="s">
        <v>497</v>
      </c>
      <c r="C37" s="96" t="s">
        <v>444</v>
      </c>
    </row>
    <row r="38" spans="1:3" ht="36.75" customHeight="1" thickBot="1">
      <c r="A38" s="94">
        <v>940</v>
      </c>
      <c r="B38" s="90" t="s">
        <v>498</v>
      </c>
      <c r="C38" s="96" t="s">
        <v>446</v>
      </c>
    </row>
    <row r="39" spans="1:3" ht="49.5" customHeight="1" thickBot="1">
      <c r="A39" s="94">
        <v>940</v>
      </c>
      <c r="B39" s="90" t="s">
        <v>447</v>
      </c>
      <c r="C39" s="96" t="s">
        <v>448</v>
      </c>
    </row>
    <row r="40" spans="1:3" ht="28.5" customHeight="1" thickBot="1">
      <c r="A40" s="94">
        <v>940</v>
      </c>
      <c r="B40" s="90" t="s">
        <v>449</v>
      </c>
      <c r="C40" s="93" t="s">
        <v>450</v>
      </c>
    </row>
    <row r="41" spans="1:3" ht="27" customHeight="1" thickBot="1">
      <c r="A41" s="94">
        <v>940</v>
      </c>
      <c r="B41" s="90" t="s">
        <v>453</v>
      </c>
      <c r="C41" s="96" t="s">
        <v>454</v>
      </c>
    </row>
    <row r="42" spans="1:3" ht="17.25" customHeight="1" thickBot="1">
      <c r="A42" s="94">
        <v>940</v>
      </c>
      <c r="B42" s="90" t="s">
        <v>455</v>
      </c>
      <c r="C42" s="93" t="s">
        <v>456</v>
      </c>
    </row>
    <row r="43" spans="1:3" ht="25.5" customHeight="1" thickBot="1">
      <c r="A43" s="94">
        <v>940</v>
      </c>
      <c r="B43" s="90" t="s">
        <v>654</v>
      </c>
      <c r="C43" s="93" t="s">
        <v>643</v>
      </c>
    </row>
    <row r="44" spans="1:3" ht="27" customHeight="1" thickBot="1">
      <c r="A44" s="94">
        <v>940</v>
      </c>
      <c r="B44" s="90" t="s">
        <v>655</v>
      </c>
      <c r="C44" s="93" t="s">
        <v>0</v>
      </c>
    </row>
    <row r="45" spans="1:3" ht="15.75" customHeight="1" thickBot="1">
      <c r="A45" s="94">
        <v>940</v>
      </c>
      <c r="B45" s="90" t="s">
        <v>656</v>
      </c>
      <c r="C45" s="93" t="s">
        <v>499</v>
      </c>
    </row>
    <row r="46" spans="1:3" ht="26.25" customHeight="1" thickBot="1">
      <c r="A46" s="94">
        <v>940</v>
      </c>
      <c r="B46" s="90" t="s">
        <v>657</v>
      </c>
      <c r="C46" s="93" t="s">
        <v>500</v>
      </c>
    </row>
    <row r="47" spans="1:3" ht="50.25" customHeight="1" thickBot="1">
      <c r="A47" s="94">
        <v>940</v>
      </c>
      <c r="B47" s="90" t="s">
        <v>658</v>
      </c>
      <c r="C47" s="93" t="s">
        <v>501</v>
      </c>
    </row>
    <row r="48" spans="1:3" ht="50.25" customHeight="1" thickBot="1">
      <c r="A48" s="157">
        <v>940</v>
      </c>
      <c r="B48" s="90" t="s">
        <v>673</v>
      </c>
      <c r="C48" s="93" t="s">
        <v>674</v>
      </c>
    </row>
    <row r="49" spans="1:3" ht="50.25" customHeight="1" thickBot="1">
      <c r="A49" s="94">
        <v>940</v>
      </c>
      <c r="B49" s="90" t="s">
        <v>659</v>
      </c>
      <c r="C49" s="93" t="s">
        <v>660</v>
      </c>
    </row>
    <row r="50" spans="1:3" ht="39" customHeight="1" thickBot="1">
      <c r="A50" s="94">
        <v>940</v>
      </c>
      <c r="B50" s="90" t="s">
        <v>661</v>
      </c>
      <c r="C50" s="93" t="s">
        <v>502</v>
      </c>
    </row>
    <row r="51" spans="1:3" ht="38.25" customHeight="1" thickBot="1">
      <c r="A51" s="94">
        <v>940</v>
      </c>
      <c r="B51" s="90" t="s">
        <v>662</v>
      </c>
      <c r="C51" s="93" t="s">
        <v>503</v>
      </c>
    </row>
    <row r="52" spans="1:3" ht="51" customHeight="1" thickBot="1">
      <c r="A52" s="94">
        <v>940</v>
      </c>
      <c r="B52" s="90" t="s">
        <v>663</v>
      </c>
      <c r="C52" s="93" t="s">
        <v>664</v>
      </c>
    </row>
    <row r="53" spans="1:3" ht="16.5" customHeight="1" thickBot="1">
      <c r="A53" s="94">
        <v>940</v>
      </c>
      <c r="B53" s="90" t="s">
        <v>665</v>
      </c>
      <c r="C53" s="93" t="s">
        <v>362</v>
      </c>
    </row>
    <row r="54" spans="1:3" ht="26.25" customHeight="1" thickBot="1">
      <c r="A54" s="94">
        <v>940</v>
      </c>
      <c r="B54" s="90" t="s">
        <v>666</v>
      </c>
      <c r="C54" s="93" t="s">
        <v>356</v>
      </c>
    </row>
    <row r="55" spans="1:3" ht="27.75" customHeight="1" thickBot="1">
      <c r="A55" s="94">
        <v>940</v>
      </c>
      <c r="B55" s="90" t="s">
        <v>667</v>
      </c>
      <c r="C55" s="93" t="s">
        <v>1</v>
      </c>
    </row>
    <row r="56" spans="1:3" ht="16.5" customHeight="1" thickBot="1">
      <c r="A56" s="94">
        <v>940</v>
      </c>
      <c r="B56" s="90" t="s">
        <v>668</v>
      </c>
      <c r="C56" s="93" t="s">
        <v>504</v>
      </c>
    </row>
    <row r="57" spans="1:3" ht="52.5" customHeight="1" thickBot="1">
      <c r="A57" s="94">
        <v>940</v>
      </c>
      <c r="B57" s="90" t="s">
        <v>669</v>
      </c>
      <c r="C57" s="93" t="s">
        <v>2</v>
      </c>
    </row>
    <row r="58" spans="1:3" ht="24" customHeight="1" thickBot="1">
      <c r="A58" s="94">
        <v>940</v>
      </c>
      <c r="B58" s="90" t="s">
        <v>670</v>
      </c>
      <c r="C58" s="93" t="s">
        <v>505</v>
      </c>
    </row>
    <row r="59" spans="1:3" ht="50.25" customHeight="1" thickBot="1">
      <c r="A59" s="94">
        <v>940</v>
      </c>
      <c r="B59" s="90" t="s">
        <v>506</v>
      </c>
      <c r="C59" s="93" t="s">
        <v>507</v>
      </c>
    </row>
    <row r="60" spans="1:3" ht="52.5" customHeight="1" thickBot="1">
      <c r="A60" s="94">
        <v>940</v>
      </c>
      <c r="B60" s="90" t="s">
        <v>508</v>
      </c>
      <c r="C60" s="93" t="s">
        <v>509</v>
      </c>
    </row>
    <row r="61" spans="1:3" ht="60" customHeight="1" thickBot="1">
      <c r="A61" s="94">
        <v>940</v>
      </c>
      <c r="B61" s="90" t="s">
        <v>510</v>
      </c>
      <c r="C61" s="93" t="s">
        <v>511</v>
      </c>
    </row>
    <row r="62" spans="1:3" ht="25.5" customHeight="1" thickBot="1">
      <c r="A62" s="94">
        <v>940</v>
      </c>
      <c r="B62" s="90" t="s">
        <v>512</v>
      </c>
      <c r="C62" s="93" t="s">
        <v>513</v>
      </c>
    </row>
    <row r="63" spans="1:3" ht="16.5" customHeight="1" thickBot="1">
      <c r="A63" s="94">
        <v>940</v>
      </c>
      <c r="B63" s="90" t="s">
        <v>514</v>
      </c>
      <c r="C63" s="93" t="s">
        <v>515</v>
      </c>
    </row>
    <row r="64" spans="1:3" ht="62.25" customHeight="1" thickBot="1">
      <c r="A64" s="94">
        <v>940</v>
      </c>
      <c r="B64" s="90" t="s">
        <v>516</v>
      </c>
      <c r="C64" s="93" t="s">
        <v>517</v>
      </c>
    </row>
    <row r="65" spans="1:3" ht="28.5" customHeight="1" thickBot="1">
      <c r="A65" s="94">
        <v>940</v>
      </c>
      <c r="B65" s="90" t="s">
        <v>518</v>
      </c>
      <c r="C65" s="93" t="s">
        <v>519</v>
      </c>
    </row>
    <row r="66" spans="1:3" ht="26.25" customHeight="1" thickBot="1">
      <c r="A66" s="94">
        <v>940</v>
      </c>
      <c r="B66" s="90" t="s">
        <v>520</v>
      </c>
      <c r="C66" s="93" t="s">
        <v>521</v>
      </c>
    </row>
    <row r="67" spans="1:3" ht="26.25" customHeight="1" thickBot="1">
      <c r="A67" s="94">
        <v>940</v>
      </c>
      <c r="B67" s="90" t="s">
        <v>522</v>
      </c>
      <c r="C67" s="93" t="s">
        <v>523</v>
      </c>
    </row>
    <row r="68" spans="1:3" ht="39.75" customHeight="1" thickBot="1">
      <c r="A68" s="94">
        <v>940</v>
      </c>
      <c r="B68" s="90" t="s">
        <v>671</v>
      </c>
      <c r="C68" s="93" t="s">
        <v>672</v>
      </c>
    </row>
  </sheetData>
  <mergeCells count="9">
    <mergeCell ref="D12:F12"/>
    <mergeCell ref="A1:C4"/>
    <mergeCell ref="D1:F4"/>
    <mergeCell ref="A6:C8"/>
    <mergeCell ref="D6:F8"/>
    <mergeCell ref="A10:B10"/>
    <mergeCell ref="C10:C11"/>
    <mergeCell ref="D10:E10"/>
    <mergeCell ref="F10:F11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="85" zoomScaleNormal="85" workbookViewId="0">
      <selection activeCell="D38" sqref="D38"/>
    </sheetView>
  </sheetViews>
  <sheetFormatPr defaultRowHeight="15"/>
  <cols>
    <col min="1" max="1" width="55.140625" customWidth="1"/>
    <col min="4" max="4" width="14" customWidth="1"/>
  </cols>
  <sheetData>
    <row r="1" spans="1:4">
      <c r="A1" s="170" t="s">
        <v>680</v>
      </c>
      <c r="B1" s="171"/>
      <c r="C1" s="171"/>
      <c r="D1" s="171"/>
    </row>
    <row r="2" spans="1:4">
      <c r="A2" s="171"/>
      <c r="B2" s="171"/>
      <c r="C2" s="171"/>
      <c r="D2" s="171"/>
    </row>
    <row r="3" spans="1:4">
      <c r="A3" s="171"/>
      <c r="B3" s="171"/>
      <c r="C3" s="171"/>
      <c r="D3" s="171"/>
    </row>
    <row r="4" spans="1:4" ht="19.5" customHeight="1">
      <c r="A4" s="171"/>
      <c r="B4" s="171"/>
      <c r="C4" s="171"/>
      <c r="D4" s="171"/>
    </row>
    <row r="5" spans="1:4" ht="13.5" customHeight="1">
      <c r="A5" s="198" t="s">
        <v>681</v>
      </c>
      <c r="B5" s="199"/>
      <c r="C5" s="199"/>
      <c r="D5" s="199"/>
    </row>
    <row r="6" spans="1:4">
      <c r="A6" s="199"/>
      <c r="B6" s="199"/>
      <c r="C6" s="199"/>
      <c r="D6" s="199"/>
    </row>
    <row r="7" spans="1:4" ht="16.5" customHeight="1">
      <c r="A7" s="199"/>
      <c r="B7" s="199"/>
      <c r="C7" s="199"/>
      <c r="D7" s="199"/>
    </row>
    <row r="8" spans="1:4" ht="19.5" thickBot="1">
      <c r="A8" s="200" t="s">
        <v>32</v>
      </c>
      <c r="B8" s="200"/>
      <c r="C8" s="200"/>
      <c r="D8" s="200"/>
    </row>
    <row r="9" spans="1:4">
      <c r="A9" s="1" t="s">
        <v>602</v>
      </c>
      <c r="B9" s="201" t="s">
        <v>6</v>
      </c>
      <c r="C9" s="203" t="s">
        <v>7</v>
      </c>
      <c r="D9" s="196" t="s">
        <v>598</v>
      </c>
    </row>
    <row r="10" spans="1:4" ht="15" customHeight="1" thickBot="1">
      <c r="A10" s="2" t="s">
        <v>5</v>
      </c>
      <c r="B10" s="202"/>
      <c r="C10" s="204"/>
      <c r="D10" s="197"/>
    </row>
    <row r="11" spans="1:4">
      <c r="A11" s="4">
        <v>1</v>
      </c>
      <c r="B11" s="17">
        <v>2</v>
      </c>
      <c r="C11" s="17">
        <v>3</v>
      </c>
      <c r="D11" s="18">
        <v>4</v>
      </c>
    </row>
    <row r="12" spans="1:4" ht="13.5" customHeight="1">
      <c r="A12" s="14" t="s">
        <v>8</v>
      </c>
      <c r="B12" s="25" t="s">
        <v>64</v>
      </c>
      <c r="C12" s="25" t="s">
        <v>65</v>
      </c>
      <c r="D12" s="28">
        <f>'Прил 6 и 7'!C12</f>
        <v>6635</v>
      </c>
    </row>
    <row r="13" spans="1:4" ht="30.75" customHeight="1">
      <c r="A13" s="14" t="s">
        <v>9</v>
      </c>
      <c r="B13" s="25" t="s">
        <v>64</v>
      </c>
      <c r="C13" s="25" t="s">
        <v>66</v>
      </c>
      <c r="D13" s="28">
        <f>'Прил 6 и 7'!C13</f>
        <v>1287.9000000000001</v>
      </c>
    </row>
    <row r="14" spans="1:4" ht="45.75" customHeight="1">
      <c r="A14" s="19" t="s">
        <v>10</v>
      </c>
      <c r="B14" s="25" t="s">
        <v>64</v>
      </c>
      <c r="C14" s="25" t="s">
        <v>67</v>
      </c>
      <c r="D14" s="28">
        <f>'Прил 6 и 7'!C19</f>
        <v>4894.0999999999995</v>
      </c>
    </row>
    <row r="15" spans="1:4" ht="45" customHeight="1">
      <c r="A15" s="19" t="s">
        <v>11</v>
      </c>
      <c r="B15" s="25" t="s">
        <v>64</v>
      </c>
      <c r="C15" s="25" t="s">
        <v>68</v>
      </c>
      <c r="D15" s="29">
        <f>'Прил 6 и 7'!C28</f>
        <v>173.5</v>
      </c>
    </row>
    <row r="16" spans="1:4" ht="15" customHeight="1">
      <c r="A16" s="14" t="s">
        <v>12</v>
      </c>
      <c r="B16" s="25" t="s">
        <v>64</v>
      </c>
      <c r="C16" s="25">
        <v>11</v>
      </c>
      <c r="D16" s="28">
        <f>'Прил 6 и 7'!C31</f>
        <v>10</v>
      </c>
    </row>
    <row r="17" spans="1:4" ht="18" customHeight="1">
      <c r="A17" s="19" t="s">
        <v>13</v>
      </c>
      <c r="B17" s="25" t="s">
        <v>64</v>
      </c>
      <c r="C17" s="25">
        <v>13</v>
      </c>
      <c r="D17" s="30">
        <f>'Прил 6 и 7'!C34</f>
        <v>269.5</v>
      </c>
    </row>
    <row r="18" spans="1:4" ht="16.5" customHeight="1">
      <c r="A18" s="14" t="s">
        <v>14</v>
      </c>
      <c r="B18" s="25" t="s">
        <v>66</v>
      </c>
      <c r="C18" s="25" t="s">
        <v>65</v>
      </c>
      <c r="D18" s="28">
        <f>'Прил 6 и 7'!C43</f>
        <v>214.2</v>
      </c>
    </row>
    <row r="19" spans="1:4" ht="15.75" customHeight="1">
      <c r="A19" s="14" t="s">
        <v>15</v>
      </c>
      <c r="B19" s="25" t="s">
        <v>66</v>
      </c>
      <c r="C19" s="25" t="s">
        <v>69</v>
      </c>
      <c r="D19" s="28">
        <f>'Прил 6 и 7'!C43</f>
        <v>214.2</v>
      </c>
    </row>
    <row r="20" spans="1:4" ht="31.5" customHeight="1">
      <c r="A20" s="14" t="s">
        <v>16</v>
      </c>
      <c r="B20" s="25" t="s">
        <v>69</v>
      </c>
      <c r="C20" s="25" t="s">
        <v>65</v>
      </c>
      <c r="D20" s="28">
        <f>'Прил 6 и 7'!C48</f>
        <v>542.1</v>
      </c>
    </row>
    <row r="21" spans="1:4" ht="31.5" customHeight="1">
      <c r="A21" s="19" t="s">
        <v>17</v>
      </c>
      <c r="B21" s="25" t="s">
        <v>69</v>
      </c>
      <c r="C21" s="25" t="s">
        <v>70</v>
      </c>
      <c r="D21" s="28">
        <f>'Прил 6 и 7'!C49</f>
        <v>323.10000000000002</v>
      </c>
    </row>
    <row r="22" spans="1:4" ht="15" customHeight="1">
      <c r="A22" s="19" t="s">
        <v>18</v>
      </c>
      <c r="B22" s="25" t="s">
        <v>69</v>
      </c>
      <c r="C22" s="25">
        <v>10</v>
      </c>
      <c r="D22" s="28">
        <f>'Прил 6 и 7'!C52</f>
        <v>219</v>
      </c>
    </row>
    <row r="23" spans="1:4" ht="15.75" customHeight="1">
      <c r="A23" s="19" t="s">
        <v>19</v>
      </c>
      <c r="B23" s="25" t="s">
        <v>67</v>
      </c>
      <c r="C23" s="25" t="s">
        <v>65</v>
      </c>
      <c r="D23" s="28">
        <f>'Прил 6 и 7'!C57</f>
        <v>4712.0000000000009</v>
      </c>
    </row>
    <row r="24" spans="1:4" ht="16.5" customHeight="1">
      <c r="A24" s="19" t="s">
        <v>20</v>
      </c>
      <c r="B24" s="25" t="s">
        <v>67</v>
      </c>
      <c r="C24" s="25" t="s">
        <v>70</v>
      </c>
      <c r="D24" s="28">
        <f>'Прил 6 и 7'!C58</f>
        <v>4388.2000000000007</v>
      </c>
    </row>
    <row r="25" spans="1:4" ht="15" customHeight="1">
      <c r="A25" s="19" t="s">
        <v>21</v>
      </c>
      <c r="B25" s="25" t="s">
        <v>67</v>
      </c>
      <c r="C25" s="25">
        <v>12</v>
      </c>
      <c r="D25" s="28">
        <f>'Прил 6 и 7'!C76</f>
        <v>323.8</v>
      </c>
    </row>
    <row r="26" spans="1:4" ht="15.75" customHeight="1">
      <c r="A26" s="19" t="s">
        <v>22</v>
      </c>
      <c r="B26" s="25" t="s">
        <v>71</v>
      </c>
      <c r="C26" s="25" t="s">
        <v>65</v>
      </c>
      <c r="D26" s="28">
        <f>'Прил 6 и 7'!C83</f>
        <v>14434.2</v>
      </c>
    </row>
    <row r="27" spans="1:4" ht="13.5" customHeight="1">
      <c r="A27" s="14" t="s">
        <v>23</v>
      </c>
      <c r="B27" s="25" t="s">
        <v>71</v>
      </c>
      <c r="C27" s="25" t="s">
        <v>64</v>
      </c>
      <c r="D27" s="28">
        <f>'Прил 6 и 7'!C84</f>
        <v>400</v>
      </c>
    </row>
    <row r="28" spans="1:4" ht="14.25" customHeight="1">
      <c r="A28" s="14" t="str">
        <f>'Прил 6 и 7'!A92</f>
        <v>Коммунальное хозяйство</v>
      </c>
      <c r="B28" s="25" t="s">
        <v>71</v>
      </c>
      <c r="C28" s="25" t="s">
        <v>66</v>
      </c>
      <c r="D28" s="28">
        <f>'Прил 6 и 7'!C92</f>
        <v>10200</v>
      </c>
    </row>
    <row r="29" spans="1:4" ht="14.25" customHeight="1">
      <c r="A29" s="14" t="s">
        <v>25</v>
      </c>
      <c r="B29" s="25" t="s">
        <v>71</v>
      </c>
      <c r="C29" s="25" t="s">
        <v>69</v>
      </c>
      <c r="D29" s="28">
        <f>'Прил 6 и 7'!C99</f>
        <v>3834.2</v>
      </c>
    </row>
    <row r="30" spans="1:4" ht="14.25" customHeight="1">
      <c r="A30" s="14" t="s">
        <v>336</v>
      </c>
      <c r="B30" s="25" t="s">
        <v>68</v>
      </c>
      <c r="C30" s="25" t="s">
        <v>65</v>
      </c>
      <c r="D30" s="28">
        <f>D31</f>
        <v>1</v>
      </c>
    </row>
    <row r="31" spans="1:4" ht="15" customHeight="1">
      <c r="A31" s="14" t="s">
        <v>337</v>
      </c>
      <c r="B31" s="25" t="s">
        <v>68</v>
      </c>
      <c r="C31" s="25" t="s">
        <v>71</v>
      </c>
      <c r="D31" s="28">
        <f>'Прил 6 и 7'!C117</f>
        <v>1</v>
      </c>
    </row>
    <row r="32" spans="1:4" ht="15.75" customHeight="1">
      <c r="A32" s="14" t="s">
        <v>26</v>
      </c>
      <c r="B32" s="25" t="s">
        <v>72</v>
      </c>
      <c r="C32" s="25" t="s">
        <v>65</v>
      </c>
      <c r="D32" s="28">
        <f>'Прил 6 и 7'!C122</f>
        <v>100</v>
      </c>
    </row>
    <row r="33" spans="1:4" ht="15.75" customHeight="1">
      <c r="A33" s="14" t="s">
        <v>594</v>
      </c>
      <c r="B33" s="25" t="s">
        <v>72</v>
      </c>
      <c r="C33" s="25" t="s">
        <v>72</v>
      </c>
      <c r="D33" s="28">
        <f>'Прил 6 и 7'!C123</f>
        <v>100</v>
      </c>
    </row>
    <row r="34" spans="1:4" ht="16.5" customHeight="1">
      <c r="A34" s="14" t="s">
        <v>27</v>
      </c>
      <c r="B34" s="25" t="s">
        <v>73</v>
      </c>
      <c r="C34" s="25" t="s">
        <v>65</v>
      </c>
      <c r="D34" s="28">
        <f>'Прил 6 и 7'!C129</f>
        <v>3677.1</v>
      </c>
    </row>
    <row r="35" spans="1:4" ht="15.75" customHeight="1">
      <c r="A35" s="14" t="s">
        <v>28</v>
      </c>
      <c r="B35" s="25" t="s">
        <v>73</v>
      </c>
      <c r="C35" s="25" t="s">
        <v>64</v>
      </c>
      <c r="D35" s="28">
        <f>'Прил 6 и 7'!C130</f>
        <v>3677.1</v>
      </c>
    </row>
    <row r="36" spans="1:4" ht="15" customHeight="1">
      <c r="A36" s="19" t="s">
        <v>29</v>
      </c>
      <c r="B36" s="25">
        <v>11</v>
      </c>
      <c r="C36" s="25" t="s">
        <v>65</v>
      </c>
      <c r="D36" s="28">
        <f>'Прил 6 и 7'!C138</f>
        <v>1736</v>
      </c>
    </row>
    <row r="37" spans="1:4" ht="16.5" customHeight="1">
      <c r="A37" s="19" t="s">
        <v>30</v>
      </c>
      <c r="B37" s="25">
        <v>11</v>
      </c>
      <c r="C37" s="25" t="s">
        <v>64</v>
      </c>
      <c r="D37" s="28">
        <f>'Прил 6 и 7'!C139</f>
        <v>1736</v>
      </c>
    </row>
    <row r="38" spans="1:4">
      <c r="A38" s="14" t="s">
        <v>31</v>
      </c>
      <c r="B38" s="26"/>
      <c r="C38" s="26"/>
      <c r="D38" s="31">
        <f>D12+D18+D20+D23+D26+D30+D32+D34+D36</f>
        <v>32051.599999999999</v>
      </c>
    </row>
  </sheetData>
  <mergeCells count="6">
    <mergeCell ref="D9:D10"/>
    <mergeCell ref="A1:D4"/>
    <mergeCell ref="A5:D7"/>
    <mergeCell ref="A8:D8"/>
    <mergeCell ref="B9:B10"/>
    <mergeCell ref="C9:C10"/>
  </mergeCells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4"/>
  <sheetViews>
    <sheetView topLeftCell="A137" zoomScale="85" zoomScaleNormal="85" workbookViewId="0">
      <selection activeCell="C144" sqref="C144"/>
    </sheetView>
  </sheetViews>
  <sheetFormatPr defaultRowHeight="15"/>
  <cols>
    <col min="1" max="1" width="43.42578125" customWidth="1"/>
    <col min="2" max="2" width="30.140625" customWidth="1"/>
    <col min="3" max="3" width="10" bestFit="1" customWidth="1"/>
    <col min="4" max="4" width="43.85546875" customWidth="1"/>
    <col min="5" max="5" width="30.28515625" customWidth="1"/>
    <col min="6" max="6" width="12.140625" customWidth="1"/>
  </cols>
  <sheetData>
    <row r="1" spans="1:12" ht="15" customHeight="1">
      <c r="A1" s="170" t="s">
        <v>682</v>
      </c>
      <c r="B1" s="171"/>
      <c r="C1" s="171"/>
      <c r="D1" s="170" t="s">
        <v>683</v>
      </c>
      <c r="E1" s="170"/>
      <c r="F1" s="170"/>
      <c r="G1" s="34"/>
      <c r="H1" s="34"/>
      <c r="I1" s="34"/>
      <c r="J1" s="34"/>
      <c r="K1" s="34"/>
      <c r="L1" s="34"/>
    </row>
    <row r="2" spans="1:12" ht="19.5" customHeight="1">
      <c r="A2" s="171"/>
      <c r="B2" s="171"/>
      <c r="C2" s="171"/>
      <c r="D2" s="170"/>
      <c r="E2" s="170"/>
      <c r="F2" s="170"/>
      <c r="G2" s="34"/>
      <c r="H2" s="34"/>
      <c r="I2" s="34"/>
      <c r="J2" s="34"/>
      <c r="K2" s="34"/>
      <c r="L2" s="34"/>
    </row>
    <row r="3" spans="1:12" ht="13.5" customHeight="1">
      <c r="A3" s="171"/>
      <c r="B3" s="171"/>
      <c r="C3" s="171"/>
      <c r="D3" s="170"/>
      <c r="E3" s="170"/>
      <c r="F3" s="170"/>
      <c r="G3" s="34"/>
      <c r="H3" s="34"/>
      <c r="I3" s="34"/>
      <c r="J3" s="34"/>
      <c r="K3" s="34"/>
      <c r="L3" s="34"/>
    </row>
    <row r="4" spans="1:12" ht="15" customHeight="1">
      <c r="A4" s="171"/>
      <c r="B4" s="171"/>
      <c r="C4" s="171"/>
      <c r="D4" s="170"/>
      <c r="E4" s="170"/>
      <c r="F4" s="170"/>
      <c r="G4" s="34"/>
      <c r="H4" s="34"/>
      <c r="I4" s="34"/>
      <c r="J4" s="34"/>
      <c r="K4" s="34"/>
      <c r="L4" s="34"/>
    </row>
    <row r="5" spans="1:12" ht="6" customHeight="1">
      <c r="A5" s="171"/>
      <c r="B5" s="171"/>
      <c r="C5" s="171"/>
      <c r="D5" s="34"/>
      <c r="E5" s="34"/>
      <c r="F5" s="34"/>
      <c r="G5" s="34"/>
      <c r="H5" s="34"/>
      <c r="I5" s="34"/>
      <c r="J5" s="34"/>
      <c r="K5" s="34"/>
      <c r="L5" s="34"/>
    </row>
    <row r="6" spans="1:12" ht="79.5" customHeight="1">
      <c r="A6" s="180" t="s">
        <v>684</v>
      </c>
      <c r="B6" s="180"/>
      <c r="C6" s="180"/>
      <c r="D6" s="180" t="s">
        <v>685</v>
      </c>
      <c r="E6" s="180"/>
      <c r="F6" s="180"/>
      <c r="G6" s="33"/>
      <c r="H6" s="33"/>
      <c r="I6" s="33"/>
      <c r="J6" s="33"/>
      <c r="K6" s="33"/>
      <c r="L6" s="33"/>
    </row>
    <row r="7" spans="1:12" ht="16.5" thickBot="1">
      <c r="A7" s="211" t="s">
        <v>63</v>
      </c>
      <c r="B7" s="211"/>
      <c r="C7" s="211"/>
      <c r="D7" s="212" t="s">
        <v>218</v>
      </c>
      <c r="E7" s="212"/>
      <c r="F7" s="212"/>
      <c r="G7" s="35"/>
      <c r="H7" s="35"/>
      <c r="I7" s="35"/>
      <c r="J7" s="35"/>
      <c r="K7" s="35"/>
      <c r="L7" s="35"/>
    </row>
    <row r="8" spans="1:12" ht="32.25" thickBot="1">
      <c r="A8" s="20" t="s">
        <v>33</v>
      </c>
      <c r="B8" s="21" t="s">
        <v>34</v>
      </c>
      <c r="C8" s="21" t="s">
        <v>598</v>
      </c>
      <c r="D8" s="20" t="s">
        <v>33</v>
      </c>
      <c r="E8" s="21" t="s">
        <v>34</v>
      </c>
      <c r="F8" s="21" t="s">
        <v>598</v>
      </c>
    </row>
    <row r="9" spans="1:12" ht="16.5" thickBot="1">
      <c r="A9" s="22">
        <v>1</v>
      </c>
      <c r="B9" s="23">
        <v>2</v>
      </c>
      <c r="C9" s="23">
        <v>3</v>
      </c>
      <c r="D9" s="22">
        <v>1</v>
      </c>
      <c r="E9" s="23">
        <v>2</v>
      </c>
      <c r="F9" s="23">
        <v>3</v>
      </c>
    </row>
    <row r="10" spans="1:12" ht="15" customHeight="1">
      <c r="A10" s="24" t="s">
        <v>35</v>
      </c>
      <c r="B10" s="209"/>
      <c r="C10" s="205">
        <f>C12+C43+C48+C57+C83+C117+C122+C129+C138</f>
        <v>32051.599999999999</v>
      </c>
      <c r="D10" s="207" t="s">
        <v>322</v>
      </c>
      <c r="E10" s="209" t="s">
        <v>219</v>
      </c>
      <c r="F10" s="205">
        <f>F12+F43+F48+F57+F83+F117+F122+F129+F138</f>
        <v>32051.599999999999</v>
      </c>
    </row>
    <row r="11" spans="1:12" ht="15.75">
      <c r="A11" s="24" t="s">
        <v>36</v>
      </c>
      <c r="B11" s="210"/>
      <c r="C11" s="206"/>
      <c r="D11" s="208"/>
      <c r="E11" s="210"/>
      <c r="F11" s="206"/>
    </row>
    <row r="12" spans="1:12" ht="16.5" customHeight="1">
      <c r="A12" s="37" t="s">
        <v>37</v>
      </c>
      <c r="B12" s="38" t="s">
        <v>74</v>
      </c>
      <c r="C12" s="39">
        <f>C13+C19+C28+C31+C34</f>
        <v>6635</v>
      </c>
      <c r="D12" s="13" t="str">
        <f>A12</f>
        <v>ОБЩЕГОСУДАРСТВЕННЫЕ ВОПРОСЫ</v>
      </c>
      <c r="E12" s="38" t="s">
        <v>220</v>
      </c>
      <c r="F12" s="36">
        <f>C12</f>
        <v>6635</v>
      </c>
    </row>
    <row r="13" spans="1:12" ht="51.75" customHeight="1">
      <c r="A13" s="165" t="s">
        <v>708</v>
      </c>
      <c r="B13" s="166" t="s">
        <v>709</v>
      </c>
      <c r="C13" s="39">
        <f>C14</f>
        <v>1287.9000000000001</v>
      </c>
      <c r="D13" s="13" t="str">
        <f t="shared" ref="D13:D75" si="0">A13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E13" s="38" t="s">
        <v>716</v>
      </c>
      <c r="F13" s="36">
        <f t="shared" ref="F13:F75" si="1">C13</f>
        <v>1287.9000000000001</v>
      </c>
    </row>
    <row r="14" spans="1:12" ht="63.75" customHeight="1">
      <c r="A14" s="165" t="s">
        <v>75</v>
      </c>
      <c r="B14" s="166" t="s">
        <v>710</v>
      </c>
      <c r="C14" s="39">
        <f>C15</f>
        <v>1287.9000000000001</v>
      </c>
      <c r="D14" s="13" t="str">
        <f t="shared" si="0"/>
        <v>Муниципальная программа «Экономическое развитие городского поселения город Кадников на 2016-2018 годы»</v>
      </c>
      <c r="E14" s="38" t="s">
        <v>717</v>
      </c>
      <c r="F14" s="36">
        <f t="shared" si="1"/>
        <v>1287.9000000000001</v>
      </c>
    </row>
    <row r="15" spans="1:12" ht="48" customHeight="1">
      <c r="A15" s="165" t="s">
        <v>76</v>
      </c>
      <c r="B15" s="166" t="s">
        <v>711</v>
      </c>
      <c r="C15" s="39">
        <f>C16</f>
        <v>1287.9000000000001</v>
      </c>
      <c r="D15" s="13" t="str">
        <f t="shared" si="0"/>
        <v>Основное мероприятие "Обеспечение деятельности администрации городского поселения города Кадникова"</v>
      </c>
      <c r="E15" s="38" t="s">
        <v>718</v>
      </c>
      <c r="F15" s="36">
        <f t="shared" si="1"/>
        <v>1287.9000000000001</v>
      </c>
    </row>
    <row r="16" spans="1:12" ht="31.5" customHeight="1">
      <c r="A16" s="165" t="s">
        <v>79</v>
      </c>
      <c r="B16" s="166" t="s">
        <v>712</v>
      </c>
      <c r="C16" s="39">
        <f>C17+C18</f>
        <v>1287.9000000000001</v>
      </c>
      <c r="D16" s="13" t="str">
        <f t="shared" si="0"/>
        <v>Расходы на обеспечение функций муниципальных органов</v>
      </c>
      <c r="E16" s="38" t="s">
        <v>719</v>
      </c>
      <c r="F16" s="36">
        <f t="shared" si="1"/>
        <v>1287.9000000000001</v>
      </c>
    </row>
    <row r="17" spans="1:6" ht="51" customHeight="1">
      <c r="A17" s="165" t="s">
        <v>347</v>
      </c>
      <c r="B17" s="166" t="s">
        <v>713</v>
      </c>
      <c r="C17" s="39">
        <v>1285</v>
      </c>
      <c r="D17" s="13" t="str">
        <f t="shared" si="0"/>
        <v>Расходы на выплату персоналу государственных (муниципальных) органов</v>
      </c>
      <c r="E17" s="38" t="s">
        <v>720</v>
      </c>
      <c r="F17" s="36">
        <f t="shared" si="1"/>
        <v>1285</v>
      </c>
    </row>
    <row r="18" spans="1:6" ht="51" customHeight="1">
      <c r="A18" s="165" t="s">
        <v>348</v>
      </c>
      <c r="B18" s="166" t="s">
        <v>714</v>
      </c>
      <c r="C18" s="39">
        <v>2.9</v>
      </c>
      <c r="D18" s="13" t="str">
        <f t="shared" si="0"/>
        <v>Иные закупки товаров, работ и услуг для обеспечения государственных (муниципальных) нужд</v>
      </c>
      <c r="E18" s="38" t="s">
        <v>715</v>
      </c>
      <c r="F18" s="36">
        <f t="shared" si="1"/>
        <v>2.9</v>
      </c>
    </row>
    <row r="19" spans="1:6" ht="84" customHeight="1">
      <c r="A19" s="37" t="s">
        <v>10</v>
      </c>
      <c r="B19" s="38" t="s">
        <v>77</v>
      </c>
      <c r="C19" s="39">
        <f>C20+C26</f>
        <v>4894.0999999999995</v>
      </c>
      <c r="D19" s="13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E19" s="38" t="s">
        <v>221</v>
      </c>
      <c r="F19" s="36">
        <f t="shared" si="1"/>
        <v>4894.0999999999995</v>
      </c>
    </row>
    <row r="20" spans="1:6" ht="66" customHeight="1">
      <c r="A20" s="37" t="s">
        <v>75</v>
      </c>
      <c r="B20" s="38" t="s">
        <v>78</v>
      </c>
      <c r="C20" s="39">
        <f>C21</f>
        <v>4866.0999999999995</v>
      </c>
      <c r="D20" s="13" t="str">
        <f t="shared" si="0"/>
        <v>Муниципальная программа «Экономическое развитие городского поселения город Кадников на 2016-2018 годы»</v>
      </c>
      <c r="E20" s="38" t="s">
        <v>222</v>
      </c>
      <c r="F20" s="36">
        <f t="shared" si="1"/>
        <v>4866.0999999999995</v>
      </c>
    </row>
    <row r="21" spans="1:6" ht="48.75" customHeight="1">
      <c r="A21" s="37" t="s">
        <v>76</v>
      </c>
      <c r="B21" s="38" t="s">
        <v>203</v>
      </c>
      <c r="C21" s="39">
        <f>C22</f>
        <v>4866.0999999999995</v>
      </c>
      <c r="D21" s="13" t="str">
        <f t="shared" si="0"/>
        <v>Основное мероприятие "Обеспечение деятельности администрации городского поселения города Кадникова"</v>
      </c>
      <c r="E21" s="38" t="s">
        <v>223</v>
      </c>
      <c r="F21" s="36">
        <f t="shared" si="1"/>
        <v>4866.0999999999995</v>
      </c>
    </row>
    <row r="22" spans="1:6" ht="31.5" customHeight="1">
      <c r="A22" s="37" t="s">
        <v>79</v>
      </c>
      <c r="B22" s="38" t="s">
        <v>323</v>
      </c>
      <c r="C22" s="39">
        <f>C23+C24+C25</f>
        <v>4866.0999999999995</v>
      </c>
      <c r="D22" s="13" t="str">
        <f t="shared" si="0"/>
        <v>Расходы на обеспечение функций муниципальных органов</v>
      </c>
      <c r="E22" s="38" t="s">
        <v>330</v>
      </c>
      <c r="F22" s="36">
        <f t="shared" si="1"/>
        <v>4866.0999999999995</v>
      </c>
    </row>
    <row r="23" spans="1:6" ht="49.5" customHeight="1">
      <c r="A23" s="37" t="s">
        <v>347</v>
      </c>
      <c r="B23" s="38" t="s">
        <v>324</v>
      </c>
      <c r="C23" s="39">
        <v>4071.3</v>
      </c>
      <c r="D23" s="13" t="str">
        <f t="shared" si="0"/>
        <v>Расходы на выплату персоналу государственных (муниципальных) органов</v>
      </c>
      <c r="E23" s="38" t="s">
        <v>329</v>
      </c>
      <c r="F23" s="36">
        <f t="shared" si="1"/>
        <v>4071.3</v>
      </c>
    </row>
    <row r="24" spans="1:6" ht="51" customHeight="1">
      <c r="A24" s="37" t="s">
        <v>348</v>
      </c>
      <c r="B24" s="38" t="s">
        <v>325</v>
      </c>
      <c r="C24" s="39">
        <v>783.4</v>
      </c>
      <c r="D24" s="13" t="str">
        <f t="shared" si="0"/>
        <v>Иные закупки товаров, работ и услуг для обеспечения государственных (муниципальных) нужд</v>
      </c>
      <c r="E24" s="38" t="s">
        <v>328</v>
      </c>
      <c r="F24" s="36">
        <f t="shared" si="1"/>
        <v>783.4</v>
      </c>
    </row>
    <row r="25" spans="1:6" ht="21" customHeight="1">
      <c r="A25" s="37" t="s">
        <v>39</v>
      </c>
      <c r="B25" s="38" t="s">
        <v>326</v>
      </c>
      <c r="C25" s="39">
        <v>11.4</v>
      </c>
      <c r="D25" s="13" t="str">
        <f t="shared" si="0"/>
        <v>Уплата налогов, сборов и иных платежей</v>
      </c>
      <c r="E25" s="38" t="s">
        <v>327</v>
      </c>
      <c r="F25" s="36">
        <f t="shared" si="1"/>
        <v>11.4</v>
      </c>
    </row>
    <row r="26" spans="1:6" ht="137.25" customHeight="1">
      <c r="A26" s="40" t="s">
        <v>40</v>
      </c>
      <c r="B26" s="38" t="s">
        <v>80</v>
      </c>
      <c r="C26" s="39">
        <f>C27</f>
        <v>28</v>
      </c>
      <c r="D26" s="13" t="str">
        <f t="shared" si="0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26" s="38" t="s">
        <v>224</v>
      </c>
      <c r="F26" s="36">
        <f t="shared" si="1"/>
        <v>28</v>
      </c>
    </row>
    <row r="27" spans="1:6" ht="21" customHeight="1">
      <c r="A27" s="37" t="s">
        <v>41</v>
      </c>
      <c r="B27" s="38" t="s">
        <v>81</v>
      </c>
      <c r="C27" s="39">
        <v>28</v>
      </c>
      <c r="D27" s="13" t="str">
        <f t="shared" si="0"/>
        <v>Иные межбюджетные трансферты</v>
      </c>
      <c r="E27" s="38" t="s">
        <v>225</v>
      </c>
      <c r="F27" s="36">
        <f t="shared" si="1"/>
        <v>28</v>
      </c>
    </row>
    <row r="28" spans="1:6" ht="66.75" customHeight="1">
      <c r="A28" s="37" t="s">
        <v>11</v>
      </c>
      <c r="B28" s="38" t="s">
        <v>82</v>
      </c>
      <c r="C28" s="39">
        <f>C29</f>
        <v>173.5</v>
      </c>
      <c r="D28" s="13" t="str">
        <f t="shared" si="0"/>
        <v>Обеспечение деятельности финансовых, налоговых и таможенных органов и органов финансового (финансово-бюджетного) надзора</v>
      </c>
      <c r="E28" s="38" t="s">
        <v>226</v>
      </c>
      <c r="F28" s="36">
        <f t="shared" si="1"/>
        <v>173.5</v>
      </c>
    </row>
    <row r="29" spans="1:6" ht="138.75" customHeight="1">
      <c r="A29" s="40" t="s">
        <v>40</v>
      </c>
      <c r="B29" s="38" t="s">
        <v>83</v>
      </c>
      <c r="C29" s="39">
        <f>C30</f>
        <v>173.5</v>
      </c>
      <c r="D29" s="13" t="str">
        <f t="shared" si="0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29" s="38" t="s">
        <v>227</v>
      </c>
      <c r="F29" s="36">
        <f t="shared" si="1"/>
        <v>173.5</v>
      </c>
    </row>
    <row r="30" spans="1:6" ht="21.75" customHeight="1">
      <c r="A30" s="37" t="s">
        <v>41</v>
      </c>
      <c r="B30" s="38" t="s">
        <v>84</v>
      </c>
      <c r="C30" s="39">
        <v>173.5</v>
      </c>
      <c r="D30" s="13" t="str">
        <f t="shared" si="0"/>
        <v>Иные межбюджетные трансферты</v>
      </c>
      <c r="E30" s="38" t="s">
        <v>228</v>
      </c>
      <c r="F30" s="36">
        <f t="shared" si="1"/>
        <v>173.5</v>
      </c>
    </row>
    <row r="31" spans="1:6" ht="20.25" customHeight="1">
      <c r="A31" s="37" t="s">
        <v>12</v>
      </c>
      <c r="B31" s="38" t="s">
        <v>85</v>
      </c>
      <c r="C31" s="39">
        <f>C32</f>
        <v>10</v>
      </c>
      <c r="D31" s="13" t="str">
        <f t="shared" si="0"/>
        <v>Резервные фонды</v>
      </c>
      <c r="E31" s="38" t="s">
        <v>229</v>
      </c>
      <c r="F31" s="36">
        <f t="shared" si="1"/>
        <v>10</v>
      </c>
    </row>
    <row r="32" spans="1:6" ht="16.5" customHeight="1">
      <c r="A32" s="37" t="s">
        <v>42</v>
      </c>
      <c r="B32" s="38" t="s">
        <v>86</v>
      </c>
      <c r="C32" s="39">
        <f>C33</f>
        <v>10</v>
      </c>
      <c r="D32" s="13" t="str">
        <f t="shared" si="0"/>
        <v>Резервные фонды администрации</v>
      </c>
      <c r="E32" s="38" t="s">
        <v>230</v>
      </c>
      <c r="F32" s="36">
        <f t="shared" si="1"/>
        <v>10</v>
      </c>
    </row>
    <row r="33" spans="1:6" ht="19.5" customHeight="1">
      <c r="A33" s="37" t="s">
        <v>43</v>
      </c>
      <c r="B33" s="38" t="s">
        <v>87</v>
      </c>
      <c r="C33" s="39">
        <v>10</v>
      </c>
      <c r="D33" s="13" t="str">
        <f t="shared" si="0"/>
        <v>Резервные средства</v>
      </c>
      <c r="E33" s="38" t="s">
        <v>231</v>
      </c>
      <c r="F33" s="36">
        <f t="shared" si="1"/>
        <v>10</v>
      </c>
    </row>
    <row r="34" spans="1:6" ht="20.25" customHeight="1">
      <c r="A34" s="37" t="s">
        <v>13</v>
      </c>
      <c r="B34" s="38" t="s">
        <v>88</v>
      </c>
      <c r="C34" s="39">
        <f>C35+C37+C39+C41</f>
        <v>269.5</v>
      </c>
      <c r="D34" s="13" t="str">
        <f t="shared" si="0"/>
        <v>Другие общегосударственные вопросы</v>
      </c>
      <c r="E34" s="38" t="s">
        <v>232</v>
      </c>
      <c r="F34" s="36">
        <f t="shared" si="1"/>
        <v>269.5</v>
      </c>
    </row>
    <row r="35" spans="1:6" ht="33" customHeight="1">
      <c r="A35" s="37" t="s">
        <v>349</v>
      </c>
      <c r="B35" s="38" t="s">
        <v>92</v>
      </c>
      <c r="C35" s="39">
        <f>C36</f>
        <v>50.2</v>
      </c>
      <c r="D35" s="13" t="str">
        <f t="shared" si="0"/>
        <v>Членский взнос в Ассоциацию «Совет муниципальных образований Вологодской области»</v>
      </c>
      <c r="E35" s="38" t="s">
        <v>233</v>
      </c>
      <c r="F35" s="36">
        <f t="shared" si="1"/>
        <v>50.2</v>
      </c>
    </row>
    <row r="36" spans="1:6" ht="20.25" customHeight="1">
      <c r="A36" s="37" t="s">
        <v>39</v>
      </c>
      <c r="B36" s="41" t="s">
        <v>93</v>
      </c>
      <c r="C36" s="39">
        <v>50.2</v>
      </c>
      <c r="D36" s="13" t="str">
        <f t="shared" si="0"/>
        <v>Уплата налогов, сборов и иных платежей</v>
      </c>
      <c r="E36" s="41" t="s">
        <v>234</v>
      </c>
      <c r="F36" s="36">
        <f t="shared" si="1"/>
        <v>50.2</v>
      </c>
    </row>
    <row r="37" spans="1:6" ht="68.25" customHeight="1">
      <c r="A37" s="37" t="s">
        <v>350</v>
      </c>
      <c r="B37" s="41" t="s">
        <v>94</v>
      </c>
      <c r="C37" s="39">
        <f>C38</f>
        <v>50</v>
      </c>
      <c r="D37" s="13" t="str">
        <f t="shared" si="0"/>
        <v>Исполнение судебных актов по обращению взыскания на средства бюджета и оплата государственной пошлины</v>
      </c>
      <c r="E37" s="41" t="s">
        <v>235</v>
      </c>
      <c r="F37" s="36">
        <f t="shared" si="1"/>
        <v>50</v>
      </c>
    </row>
    <row r="38" spans="1:6" ht="21.75" customHeight="1">
      <c r="A38" s="37" t="s">
        <v>38</v>
      </c>
      <c r="B38" s="41" t="s">
        <v>95</v>
      </c>
      <c r="C38" s="39">
        <v>50</v>
      </c>
      <c r="D38" s="13" t="str">
        <f t="shared" si="0"/>
        <v>Исполнение судебных актов</v>
      </c>
      <c r="E38" s="41" t="s">
        <v>236</v>
      </c>
      <c r="F38" s="36">
        <f t="shared" si="1"/>
        <v>50</v>
      </c>
    </row>
    <row r="39" spans="1:6" ht="34.5" customHeight="1">
      <c r="A39" s="37" t="s">
        <v>44</v>
      </c>
      <c r="B39" s="41" t="s">
        <v>96</v>
      </c>
      <c r="C39" s="39">
        <f>C40</f>
        <v>168.9</v>
      </c>
      <c r="D39" s="13" t="str">
        <f t="shared" si="0"/>
        <v>Расходы на обеспечение функций органов местного самоуправления</v>
      </c>
      <c r="E39" s="41" t="s">
        <v>237</v>
      </c>
      <c r="F39" s="36">
        <f t="shared" si="1"/>
        <v>168.9</v>
      </c>
    </row>
    <row r="40" spans="1:6" ht="48.75" customHeight="1">
      <c r="A40" s="37" t="s">
        <v>348</v>
      </c>
      <c r="B40" s="41" t="s">
        <v>97</v>
      </c>
      <c r="C40" s="39">
        <v>168.9</v>
      </c>
      <c r="D40" s="13" t="str">
        <f t="shared" si="0"/>
        <v>Иные закупки товаров, работ и услуг для обеспечения государственных (муниципальных) нужд</v>
      </c>
      <c r="E40" s="41" t="s">
        <v>238</v>
      </c>
      <c r="F40" s="36">
        <f t="shared" si="1"/>
        <v>168.9</v>
      </c>
    </row>
    <row r="41" spans="1:6" ht="137.25" customHeight="1">
      <c r="A41" s="37" t="s">
        <v>90</v>
      </c>
      <c r="B41" s="38" t="s">
        <v>89</v>
      </c>
      <c r="C41" s="39">
        <f>C42</f>
        <v>0.4</v>
      </c>
      <c r="D41" s="13" t="str">
        <f t="shared" si="0"/>
        <v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 огранов местного самоуправления отдельными государственными полномочиями в сфере административных отношений"</v>
      </c>
      <c r="E41" s="38" t="s">
        <v>239</v>
      </c>
      <c r="F41" s="36">
        <f t="shared" si="1"/>
        <v>0.4</v>
      </c>
    </row>
    <row r="42" spans="1:6" ht="49.5" customHeight="1">
      <c r="A42" s="37" t="s">
        <v>348</v>
      </c>
      <c r="B42" s="38" t="s">
        <v>91</v>
      </c>
      <c r="C42" s="39">
        <v>0.4</v>
      </c>
      <c r="D42" s="13" t="str">
        <f t="shared" si="0"/>
        <v>Иные закупки товаров, работ и услуг для обеспечения государственных (муниципальных) нужд</v>
      </c>
      <c r="E42" s="38" t="s">
        <v>240</v>
      </c>
      <c r="F42" s="36">
        <f t="shared" si="1"/>
        <v>0.4</v>
      </c>
    </row>
    <row r="43" spans="1:6" ht="18.75" customHeight="1">
      <c r="A43" s="37" t="s">
        <v>45</v>
      </c>
      <c r="B43" s="41" t="s">
        <v>98</v>
      </c>
      <c r="C43" s="39">
        <f>C44</f>
        <v>214.2</v>
      </c>
      <c r="D43" s="13" t="str">
        <f t="shared" si="0"/>
        <v>НАЦИОНАЛЬНАЯ ОБОРОНА</v>
      </c>
      <c r="E43" s="41" t="s">
        <v>241</v>
      </c>
      <c r="F43" s="36">
        <f t="shared" si="1"/>
        <v>214.2</v>
      </c>
    </row>
    <row r="44" spans="1:6" ht="31.5" customHeight="1">
      <c r="A44" s="37" t="s">
        <v>15</v>
      </c>
      <c r="B44" s="41" t="s">
        <v>99</v>
      </c>
      <c r="C44" s="39">
        <f>C45</f>
        <v>214.2</v>
      </c>
      <c r="D44" s="13" t="str">
        <f t="shared" si="0"/>
        <v>Мобилизационная и вневойсковая подготовка</v>
      </c>
      <c r="E44" s="41" t="s">
        <v>242</v>
      </c>
      <c r="F44" s="36">
        <f t="shared" si="1"/>
        <v>214.2</v>
      </c>
    </row>
    <row r="45" spans="1:6" ht="48" customHeight="1">
      <c r="A45" s="37" t="s">
        <v>46</v>
      </c>
      <c r="B45" s="41" t="s">
        <v>100</v>
      </c>
      <c r="C45" s="39">
        <f>C46+C47</f>
        <v>214.2</v>
      </c>
      <c r="D45" s="13" t="str">
        <f t="shared" si="0"/>
        <v>Осуществление первичного воинского учета на территориях, где отсутствуют военные комиссариаты</v>
      </c>
      <c r="E45" s="41" t="s">
        <v>243</v>
      </c>
      <c r="F45" s="36">
        <f t="shared" si="1"/>
        <v>214.2</v>
      </c>
    </row>
    <row r="46" spans="1:6" ht="49.5" customHeight="1">
      <c r="A46" s="37" t="s">
        <v>347</v>
      </c>
      <c r="B46" s="41" t="s">
        <v>101</v>
      </c>
      <c r="C46" s="39">
        <v>185.1</v>
      </c>
      <c r="D46" s="13" t="str">
        <f t="shared" si="0"/>
        <v>Расходы на выплату персоналу государственных (муниципальных) органов</v>
      </c>
      <c r="E46" s="41" t="s">
        <v>244</v>
      </c>
      <c r="F46" s="36">
        <f t="shared" si="1"/>
        <v>185.1</v>
      </c>
    </row>
    <row r="47" spans="1:6" ht="48.75" customHeight="1">
      <c r="A47" s="37" t="s">
        <v>348</v>
      </c>
      <c r="B47" s="41" t="s">
        <v>102</v>
      </c>
      <c r="C47" s="39">
        <v>29.1</v>
      </c>
      <c r="D47" s="13" t="str">
        <f t="shared" si="0"/>
        <v>Иные закупки товаров, работ и услуг для обеспечения государственных (муниципальных) нужд</v>
      </c>
      <c r="E47" s="41" t="s">
        <v>245</v>
      </c>
      <c r="F47" s="36">
        <f t="shared" si="1"/>
        <v>29.1</v>
      </c>
    </row>
    <row r="48" spans="1:6" ht="51.75" customHeight="1">
      <c r="A48" s="37" t="s">
        <v>47</v>
      </c>
      <c r="B48" s="41" t="s">
        <v>103</v>
      </c>
      <c r="C48" s="39">
        <f>C49+C52</f>
        <v>542.1</v>
      </c>
      <c r="D48" s="13" t="str">
        <f t="shared" si="0"/>
        <v>НАЦИОНАЛЬНАЯ БЕЗОПАСНОСТЬ И ПРАВООХРАНИТЕЛЬНАЯ ДЕЯТЕЛЬНОСТЬ</v>
      </c>
      <c r="E48" s="41" t="s">
        <v>246</v>
      </c>
      <c r="F48" s="36">
        <f t="shared" si="1"/>
        <v>542.1</v>
      </c>
    </row>
    <row r="49" spans="1:6" ht="64.5" customHeight="1">
      <c r="A49" s="37" t="s">
        <v>17</v>
      </c>
      <c r="B49" s="41" t="s">
        <v>104</v>
      </c>
      <c r="C49" s="39">
        <f>C50</f>
        <v>323.10000000000002</v>
      </c>
      <c r="D49" s="13" t="str">
        <f t="shared" si="0"/>
        <v>Защита населения и территории от чрезвычайных ситуаций природного и техногенного характера, гражданская оборона</v>
      </c>
      <c r="E49" s="41" t="s">
        <v>247</v>
      </c>
      <c r="F49" s="36">
        <f t="shared" si="1"/>
        <v>323.10000000000002</v>
      </c>
    </row>
    <row r="50" spans="1:6" ht="135.75" customHeight="1">
      <c r="A50" s="40" t="s">
        <v>40</v>
      </c>
      <c r="B50" s="38" t="s">
        <v>105</v>
      </c>
      <c r="C50" s="39">
        <f>C51</f>
        <v>323.10000000000002</v>
      </c>
      <c r="D50" s="13" t="str">
        <f t="shared" si="0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50" s="38" t="s">
        <v>248</v>
      </c>
      <c r="F50" s="36">
        <f t="shared" si="1"/>
        <v>323.10000000000002</v>
      </c>
    </row>
    <row r="51" spans="1:6" ht="21.75" customHeight="1">
      <c r="A51" s="37" t="s">
        <v>41</v>
      </c>
      <c r="B51" s="38" t="s">
        <v>106</v>
      </c>
      <c r="C51" s="39">
        <v>323.10000000000002</v>
      </c>
      <c r="D51" s="13" t="str">
        <f t="shared" si="0"/>
        <v>Иные межбюджетные трансферты</v>
      </c>
      <c r="E51" s="38" t="s">
        <v>249</v>
      </c>
      <c r="F51" s="36">
        <f t="shared" si="1"/>
        <v>323.10000000000002</v>
      </c>
    </row>
    <row r="52" spans="1:6" ht="20.25" customHeight="1">
      <c r="A52" s="37" t="s">
        <v>18</v>
      </c>
      <c r="B52" s="41" t="s">
        <v>107</v>
      </c>
      <c r="C52" s="39">
        <f>C53</f>
        <v>219</v>
      </c>
      <c r="D52" s="13" t="str">
        <f t="shared" si="0"/>
        <v>Обеспечение пожарной безопасности</v>
      </c>
      <c r="E52" s="41" t="s">
        <v>250</v>
      </c>
      <c r="F52" s="36">
        <f t="shared" si="1"/>
        <v>219</v>
      </c>
    </row>
    <row r="53" spans="1:6" ht="18.75" customHeight="1">
      <c r="A53" s="37" t="s">
        <v>48</v>
      </c>
      <c r="B53" s="41" t="s">
        <v>108</v>
      </c>
      <c r="C53" s="39">
        <f>C54</f>
        <v>219</v>
      </c>
      <c r="D53" s="13" t="str">
        <f t="shared" si="0"/>
        <v>Муниципальная программа "Обеспечение первичных мер пожарной безопасности городского поселения город Кадников на 2015-2017 годы"</v>
      </c>
      <c r="E53" s="41" t="s">
        <v>251</v>
      </c>
      <c r="F53" s="36">
        <f t="shared" si="1"/>
        <v>219</v>
      </c>
    </row>
    <row r="54" spans="1:6" ht="19.5" customHeight="1">
      <c r="A54" s="37" t="s">
        <v>109</v>
      </c>
      <c r="B54" s="41" t="s">
        <v>110</v>
      </c>
      <c r="C54" s="39">
        <f>C55</f>
        <v>219</v>
      </c>
      <c r="D54" s="13" t="str">
        <f t="shared" si="0"/>
        <v>Основное мероприятие "Обеспечение первичных мер пожарной безопасности"</v>
      </c>
      <c r="E54" s="41" t="s">
        <v>252</v>
      </c>
      <c r="F54" s="36">
        <f t="shared" si="1"/>
        <v>219</v>
      </c>
    </row>
    <row r="55" spans="1:6" ht="15.75" customHeight="1">
      <c r="A55" s="37" t="s">
        <v>204</v>
      </c>
      <c r="B55" s="41" t="s">
        <v>205</v>
      </c>
      <c r="C55" s="39">
        <f>C56</f>
        <v>219</v>
      </c>
      <c r="D55" s="13" t="str">
        <f t="shared" si="0"/>
        <v>Выполнение мероприятий по обеспечению первичных мер пожарной безопасности</v>
      </c>
      <c r="E55" s="41" t="s">
        <v>253</v>
      </c>
      <c r="F55" s="36">
        <f t="shared" si="1"/>
        <v>219</v>
      </c>
    </row>
    <row r="56" spans="1:6" ht="16.5" customHeight="1">
      <c r="A56" s="37" t="s">
        <v>348</v>
      </c>
      <c r="B56" s="41" t="s">
        <v>206</v>
      </c>
      <c r="C56" s="39">
        <v>219</v>
      </c>
      <c r="D56" s="13" t="str">
        <f t="shared" si="0"/>
        <v>Иные закупки товаров, работ и услуг для обеспечения государственных (муниципальных) нужд</v>
      </c>
      <c r="E56" s="41" t="s">
        <v>254</v>
      </c>
      <c r="F56" s="36">
        <f t="shared" si="1"/>
        <v>219</v>
      </c>
    </row>
    <row r="57" spans="1:6" ht="17.25" customHeight="1">
      <c r="A57" s="37" t="s">
        <v>49</v>
      </c>
      <c r="B57" s="41" t="s">
        <v>111</v>
      </c>
      <c r="C57" s="39">
        <f>C58+C76</f>
        <v>4712.0000000000009</v>
      </c>
      <c r="D57" s="13" t="str">
        <f t="shared" si="0"/>
        <v>НАЦИОНАЛЬНАЯ ЭКОНОМИКА</v>
      </c>
      <c r="E57" s="41" t="s">
        <v>214</v>
      </c>
      <c r="F57" s="36">
        <f t="shared" si="1"/>
        <v>4712.0000000000009</v>
      </c>
    </row>
    <row r="58" spans="1:6" ht="19.5" customHeight="1">
      <c r="A58" s="37" t="s">
        <v>20</v>
      </c>
      <c r="B58" s="41" t="s">
        <v>112</v>
      </c>
      <c r="C58" s="39">
        <f>C59+C62</f>
        <v>4388.2000000000007</v>
      </c>
      <c r="D58" s="13" t="str">
        <f t="shared" si="0"/>
        <v>Дорожное хозяйство (дорожные фонды)</v>
      </c>
      <c r="E58" s="41" t="s">
        <v>215</v>
      </c>
      <c r="F58" s="36">
        <f t="shared" si="1"/>
        <v>4388.2000000000007</v>
      </c>
    </row>
    <row r="59" spans="1:6" ht="144" customHeight="1">
      <c r="A59" s="40" t="s">
        <v>40</v>
      </c>
      <c r="B59" s="38" t="s">
        <v>728</v>
      </c>
      <c r="C59" s="39">
        <f>C60</f>
        <v>209</v>
      </c>
      <c r="D59" s="13" t="str">
        <f t="shared" si="0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59" s="38" t="s">
        <v>731</v>
      </c>
      <c r="F59" s="36">
        <f t="shared" si="1"/>
        <v>209</v>
      </c>
    </row>
    <row r="60" spans="1:6" ht="96.75" customHeight="1">
      <c r="A60" s="37" t="s">
        <v>593</v>
      </c>
      <c r="B60" s="38" t="s">
        <v>729</v>
      </c>
      <c r="C60" s="39">
        <f>C61</f>
        <v>209</v>
      </c>
      <c r="D60" s="13" t="str">
        <f t="shared" si="0"/>
        <v>Осуществление полномочий (функций) по решению вопросов местного значения в области дорожной деятельности за счет бюджетных ассигнований дорожного фонда Сокольского муниципального района</v>
      </c>
      <c r="E60" s="38" t="s">
        <v>732</v>
      </c>
      <c r="F60" s="36">
        <f t="shared" si="1"/>
        <v>209</v>
      </c>
    </row>
    <row r="61" spans="1:6" ht="51.75" customHeight="1">
      <c r="A61" s="37" t="s">
        <v>348</v>
      </c>
      <c r="B61" s="38" t="s">
        <v>730</v>
      </c>
      <c r="C61" s="39">
        <v>209</v>
      </c>
      <c r="D61" s="13" t="str">
        <f t="shared" si="0"/>
        <v>Иные закупки товаров, работ и услуг для обеспечения государственных (муниципальных) нужд</v>
      </c>
      <c r="E61" s="38" t="s">
        <v>733</v>
      </c>
      <c r="F61" s="36">
        <f>C61</f>
        <v>209</v>
      </c>
    </row>
    <row r="62" spans="1:6" ht="67.5" customHeight="1">
      <c r="A62" s="37" t="s">
        <v>114</v>
      </c>
      <c r="B62" s="41" t="s">
        <v>115</v>
      </c>
      <c r="C62" s="39">
        <f>C63</f>
        <v>4179.2000000000007</v>
      </c>
      <c r="D62" s="13" t="str">
        <f t="shared" si="0"/>
        <v>Муниципальная программа "Развитие городского хозяйства на территории городского поселения город Кадников на 2016-2018 годы»</v>
      </c>
      <c r="E62" s="41" t="s">
        <v>216</v>
      </c>
      <c r="F62" s="36">
        <f t="shared" si="1"/>
        <v>4179.2000000000007</v>
      </c>
    </row>
    <row r="63" spans="1:6" ht="81" customHeight="1">
      <c r="A63" s="37" t="s">
        <v>116</v>
      </c>
      <c r="B63" s="41" t="s">
        <v>117</v>
      </c>
      <c r="C63" s="39">
        <f>C64+C66+C68+C72</f>
        <v>4179.2000000000007</v>
      </c>
      <c r="D63" s="13" t="str">
        <f t="shared" si="0"/>
        <v>Основное мероприятие "Осуществление дорожной деятельности и обеспечение безопасности дорожного движения на территории городского поселения город Кадников</v>
      </c>
      <c r="E63" s="41" t="s">
        <v>217</v>
      </c>
      <c r="F63" s="36">
        <f t="shared" si="1"/>
        <v>4179.2000000000007</v>
      </c>
    </row>
    <row r="64" spans="1:6" ht="48" customHeight="1">
      <c r="A64" s="37" t="s">
        <v>118</v>
      </c>
      <c r="B64" s="41" t="s">
        <v>212</v>
      </c>
      <c r="C64" s="39">
        <f>C65</f>
        <v>126.1</v>
      </c>
      <c r="D64" s="13" t="str">
        <f t="shared" si="0"/>
        <v>Выполнение мероприятий по капитальному ремонту автомобильных дорог местного значения</v>
      </c>
      <c r="E64" s="41" t="s">
        <v>255</v>
      </c>
      <c r="F64" s="36">
        <f t="shared" si="1"/>
        <v>126.1</v>
      </c>
    </row>
    <row r="65" spans="1:6" ht="48" customHeight="1">
      <c r="A65" s="37" t="s">
        <v>348</v>
      </c>
      <c r="B65" s="41" t="s">
        <v>213</v>
      </c>
      <c r="C65" s="39">
        <v>126.1</v>
      </c>
      <c r="D65" s="13" t="str">
        <f t="shared" si="0"/>
        <v>Иные закупки товаров, работ и услуг для обеспечения государственных (муниципальных) нужд</v>
      </c>
      <c r="E65" s="41" t="s">
        <v>256</v>
      </c>
      <c r="F65" s="36">
        <f t="shared" si="1"/>
        <v>126.1</v>
      </c>
    </row>
    <row r="66" spans="1:6" ht="31.5">
      <c r="A66" s="37" t="s">
        <v>119</v>
      </c>
      <c r="B66" s="41" t="s">
        <v>122</v>
      </c>
      <c r="C66" s="39">
        <f>C67</f>
        <v>709.7</v>
      </c>
      <c r="D66" s="13" t="str">
        <f>A66</f>
        <v>Выполнение мероприятий по ремонту автомобильных дорог местного значения</v>
      </c>
      <c r="E66" s="41" t="s">
        <v>255</v>
      </c>
      <c r="F66" s="36">
        <f>C66</f>
        <v>709.7</v>
      </c>
    </row>
    <row r="67" spans="1:6" ht="48" customHeight="1">
      <c r="A67" s="37" t="s">
        <v>348</v>
      </c>
      <c r="B67" s="41" t="s">
        <v>123</v>
      </c>
      <c r="C67" s="39">
        <v>709.7</v>
      </c>
      <c r="D67" s="13" t="str">
        <f>A67</f>
        <v>Иные закупки товаров, работ и услуг для обеспечения государственных (муниципальных) нужд</v>
      </c>
      <c r="E67" s="41" t="s">
        <v>256</v>
      </c>
      <c r="F67" s="36">
        <f>C67</f>
        <v>709.7</v>
      </c>
    </row>
    <row r="68" spans="1:6" ht="66" customHeight="1">
      <c r="A68" s="37" t="s">
        <v>128</v>
      </c>
      <c r="B68" s="41" t="s">
        <v>129</v>
      </c>
      <c r="C68" s="39">
        <f>C69</f>
        <v>1241</v>
      </c>
      <c r="D68" s="13" t="str">
        <f t="shared" si="0"/>
        <v>Выполнение мероприятий по капитальному ремонту автомобильных дорог местного значения за счет средств дорожного фонда</v>
      </c>
      <c r="E68" s="41" t="s">
        <v>257</v>
      </c>
      <c r="F68" s="36">
        <f t="shared" si="1"/>
        <v>1241</v>
      </c>
    </row>
    <row r="69" spans="1:6" ht="16.5" customHeight="1">
      <c r="A69" s="37" t="s">
        <v>348</v>
      </c>
      <c r="B69" s="41" t="s">
        <v>130</v>
      </c>
      <c r="C69" s="39">
        <v>1241</v>
      </c>
      <c r="D69" s="13" t="str">
        <f t="shared" si="0"/>
        <v>Иные закупки товаров, работ и услуг для обеспечения государственных (муниципальных) нужд</v>
      </c>
      <c r="E69" s="41" t="s">
        <v>258</v>
      </c>
      <c r="F69" s="36">
        <f t="shared" si="1"/>
        <v>1241</v>
      </c>
    </row>
    <row r="70" spans="1:6" ht="0.75" hidden="1" customHeight="1">
      <c r="A70" s="37" t="s">
        <v>119</v>
      </c>
      <c r="B70" s="41" t="s">
        <v>122</v>
      </c>
      <c r="C70" s="39">
        <v>0</v>
      </c>
      <c r="D70" s="13" t="str">
        <f t="shared" si="0"/>
        <v>Выполнение мероприятий по ремонту автомобильных дорог местного значения</v>
      </c>
      <c r="E70" s="41" t="s">
        <v>259</v>
      </c>
      <c r="F70" s="36">
        <f t="shared" si="1"/>
        <v>0</v>
      </c>
    </row>
    <row r="71" spans="1:6" ht="30.75" hidden="1" customHeight="1">
      <c r="A71" s="37" t="s">
        <v>348</v>
      </c>
      <c r="B71" s="41" t="s">
        <v>123</v>
      </c>
      <c r="C71" s="39">
        <v>0</v>
      </c>
      <c r="D71" s="13" t="str">
        <f t="shared" si="0"/>
        <v>Иные закупки товаров, работ и услуг для обеспечения государственных (муниципальных) нужд</v>
      </c>
      <c r="E71" s="41" t="s">
        <v>260</v>
      </c>
      <c r="F71" s="36">
        <f t="shared" si="1"/>
        <v>0</v>
      </c>
    </row>
    <row r="72" spans="1:6" ht="33.75" customHeight="1">
      <c r="A72" s="37" t="s">
        <v>120</v>
      </c>
      <c r="B72" s="41" t="s">
        <v>124</v>
      </c>
      <c r="C72" s="39">
        <f>C73</f>
        <v>2102.4</v>
      </c>
      <c r="D72" s="13" t="str">
        <f t="shared" si="0"/>
        <v>Выполнение мероприятий по содержанию улично-дорожной сети</v>
      </c>
      <c r="E72" s="41" t="s">
        <v>261</v>
      </c>
      <c r="F72" s="36">
        <f t="shared" si="1"/>
        <v>2102.4</v>
      </c>
    </row>
    <row r="73" spans="1:6" ht="48.75" customHeight="1">
      <c r="A73" s="37" t="s">
        <v>348</v>
      </c>
      <c r="B73" s="41" t="s">
        <v>125</v>
      </c>
      <c r="C73" s="39">
        <v>2102.4</v>
      </c>
      <c r="D73" s="13" t="str">
        <f t="shared" si="0"/>
        <v>Иные закупки товаров, работ и услуг для обеспечения государственных (муниципальных) нужд</v>
      </c>
      <c r="E73" s="41" t="s">
        <v>262</v>
      </c>
      <c r="F73" s="36">
        <f t="shared" si="1"/>
        <v>2102.4</v>
      </c>
    </row>
    <row r="74" spans="1:6" ht="2.25" hidden="1" customHeight="1">
      <c r="A74" s="37" t="s">
        <v>121</v>
      </c>
      <c r="B74" s="41" t="s">
        <v>126</v>
      </c>
      <c r="C74" s="39">
        <f>C75</f>
        <v>0</v>
      </c>
      <c r="D74" s="13" t="str">
        <f t="shared" si="0"/>
        <v>Выполнение мероприятий по обеспечению безопасности дорожного движения</v>
      </c>
      <c r="E74" s="41" t="s">
        <v>263</v>
      </c>
      <c r="F74" s="36">
        <f t="shared" si="1"/>
        <v>0</v>
      </c>
    </row>
    <row r="75" spans="1:6" ht="50.25" hidden="1" customHeight="1">
      <c r="A75" s="37" t="s">
        <v>348</v>
      </c>
      <c r="B75" s="41" t="s">
        <v>127</v>
      </c>
      <c r="C75" s="39">
        <v>0</v>
      </c>
      <c r="D75" s="13" t="str">
        <f t="shared" si="0"/>
        <v>Иные закупки товаров, работ и услуг для обеспечения государственных (муниципальных) нужд</v>
      </c>
      <c r="E75" s="41" t="s">
        <v>264</v>
      </c>
      <c r="F75" s="36">
        <f t="shared" si="1"/>
        <v>0</v>
      </c>
    </row>
    <row r="76" spans="1:6" ht="33" customHeight="1">
      <c r="A76" s="37" t="s">
        <v>21</v>
      </c>
      <c r="B76" s="41" t="s">
        <v>131</v>
      </c>
      <c r="C76" s="39">
        <f>C77</f>
        <v>323.8</v>
      </c>
      <c r="D76" s="13" t="str">
        <f t="shared" ref="D76:D116" si="2">A76</f>
        <v>Другие вопросы в области национальной экономики</v>
      </c>
      <c r="E76" s="41" t="s">
        <v>265</v>
      </c>
      <c r="F76" s="36">
        <f t="shared" ref="F76:F144" si="3">C76</f>
        <v>323.8</v>
      </c>
    </row>
    <row r="77" spans="1:6" ht="33" customHeight="1">
      <c r="A77" s="37" t="s">
        <v>132</v>
      </c>
      <c r="B77" s="41" t="s">
        <v>133</v>
      </c>
      <c r="C77" s="39">
        <f>C78+C80</f>
        <v>323.8</v>
      </c>
      <c r="D77" s="13" t="str">
        <f t="shared" si="2"/>
        <v>Реализация государственных функций в области национальной экономики</v>
      </c>
      <c r="E77" s="41" t="s">
        <v>266</v>
      </c>
      <c r="F77" s="36">
        <f t="shared" si="3"/>
        <v>323.8</v>
      </c>
    </row>
    <row r="78" spans="1:6" ht="33" customHeight="1">
      <c r="A78" s="37" t="s">
        <v>50</v>
      </c>
      <c r="B78" s="41" t="s">
        <v>134</v>
      </c>
      <c r="C78" s="39">
        <f>C79</f>
        <v>11</v>
      </c>
      <c r="D78" s="13" t="str">
        <f t="shared" si="2"/>
        <v>Мероприятия по землеустройству и землепользованию</v>
      </c>
      <c r="E78" s="41" t="s">
        <v>267</v>
      </c>
      <c r="F78" s="36">
        <f t="shared" si="3"/>
        <v>11</v>
      </c>
    </row>
    <row r="79" spans="1:6" ht="48" customHeight="1">
      <c r="A79" s="37" t="s">
        <v>348</v>
      </c>
      <c r="B79" s="41" t="s">
        <v>135</v>
      </c>
      <c r="C79" s="39">
        <v>11</v>
      </c>
      <c r="D79" s="13" t="str">
        <f t="shared" si="2"/>
        <v>Иные закупки товаров, работ и услуг для обеспечения государственных (муниципальных) нужд</v>
      </c>
      <c r="E79" s="41" t="s">
        <v>268</v>
      </c>
      <c r="F79" s="36">
        <f t="shared" si="3"/>
        <v>11</v>
      </c>
    </row>
    <row r="80" spans="1:6" ht="19.5" customHeight="1">
      <c r="A80" s="37" t="s">
        <v>51</v>
      </c>
      <c r="B80" s="41" t="s">
        <v>136</v>
      </c>
      <c r="C80" s="39">
        <f>C81+C82</f>
        <v>312.8</v>
      </c>
      <c r="D80" s="13" t="str">
        <f t="shared" si="2"/>
        <v>Содержание муниципального имущества</v>
      </c>
      <c r="E80" s="41" t="s">
        <v>269</v>
      </c>
      <c r="F80" s="36">
        <f t="shared" si="3"/>
        <v>312.8</v>
      </c>
    </row>
    <row r="81" spans="1:6" ht="48" customHeight="1">
      <c r="A81" s="37" t="s">
        <v>348</v>
      </c>
      <c r="B81" s="41" t="s">
        <v>137</v>
      </c>
      <c r="C81" s="39">
        <v>282.8</v>
      </c>
      <c r="D81" s="13" t="str">
        <f t="shared" si="2"/>
        <v>Иные закупки товаров, работ и услуг для обеспечения государственных (муниципальных) нужд</v>
      </c>
      <c r="E81" s="41" t="s">
        <v>270</v>
      </c>
      <c r="F81" s="36">
        <f t="shared" si="3"/>
        <v>282.8</v>
      </c>
    </row>
    <row r="82" spans="1:6" ht="20.25" customHeight="1">
      <c r="A82" s="37" t="s">
        <v>39</v>
      </c>
      <c r="B82" s="41" t="s">
        <v>138</v>
      </c>
      <c r="C82" s="39">
        <v>30</v>
      </c>
      <c r="D82" s="13" t="str">
        <f t="shared" si="2"/>
        <v>Уплата налогов, сборов и иных платежей</v>
      </c>
      <c r="E82" s="41" t="s">
        <v>271</v>
      </c>
      <c r="F82" s="36">
        <f t="shared" si="3"/>
        <v>30</v>
      </c>
    </row>
    <row r="83" spans="1:6" ht="35.25" customHeight="1">
      <c r="A83" s="37" t="s">
        <v>52</v>
      </c>
      <c r="B83" s="41" t="s">
        <v>139</v>
      </c>
      <c r="C83" s="39">
        <f>C84+C92+C99</f>
        <v>14434.2</v>
      </c>
      <c r="D83" s="13" t="str">
        <f t="shared" si="2"/>
        <v>ЖИЛИЩНО-КОММУНАЛЬНОЕ ХОЗЯЙСТВО</v>
      </c>
      <c r="E83" s="41" t="s">
        <v>272</v>
      </c>
      <c r="F83" s="36">
        <f t="shared" si="3"/>
        <v>14434.2</v>
      </c>
    </row>
    <row r="84" spans="1:6" ht="22.5" customHeight="1">
      <c r="A84" s="37" t="s">
        <v>23</v>
      </c>
      <c r="B84" s="41" t="s">
        <v>140</v>
      </c>
      <c r="C84" s="39">
        <f>C89</f>
        <v>400</v>
      </c>
      <c r="D84" s="13" t="str">
        <f t="shared" si="2"/>
        <v>Жилищное хозяйство</v>
      </c>
      <c r="E84" s="41" t="s">
        <v>273</v>
      </c>
      <c r="F84" s="36">
        <f t="shared" si="3"/>
        <v>400</v>
      </c>
    </row>
    <row r="85" spans="1:6" ht="1.5" hidden="1" customHeight="1">
      <c r="A85" s="37" t="s">
        <v>114</v>
      </c>
      <c r="B85" s="41" t="s">
        <v>141</v>
      </c>
      <c r="C85" s="39">
        <f>C86</f>
        <v>0</v>
      </c>
      <c r="D85" s="13" t="str">
        <f t="shared" si="2"/>
        <v>Муниципальная программа "Развитие городского хозяйства на территории городского поселения город Кадников на 2016-2018 годы»</v>
      </c>
      <c r="E85" s="41" t="s">
        <v>274</v>
      </c>
      <c r="F85" s="36">
        <f t="shared" si="3"/>
        <v>0</v>
      </c>
    </row>
    <row r="86" spans="1:6" ht="0.75" hidden="1" customHeight="1">
      <c r="A86" s="37" t="s">
        <v>142</v>
      </c>
      <c r="B86" s="41" t="s">
        <v>143</v>
      </c>
      <c r="C86" s="39">
        <f>C87</f>
        <v>0</v>
      </c>
      <c r="D86" s="13" t="str">
        <f t="shared" si="2"/>
        <v>Основное мероприятие "Содержание имущества, находящегося в собственности городского поселения город Кадников"</v>
      </c>
      <c r="E86" s="41" t="s">
        <v>275</v>
      </c>
      <c r="F86" s="36">
        <f t="shared" si="3"/>
        <v>0</v>
      </c>
    </row>
    <row r="87" spans="1:6" ht="1.5" hidden="1" customHeight="1">
      <c r="A87" s="37" t="s">
        <v>144</v>
      </c>
      <c r="B87" s="41" t="s">
        <v>145</v>
      </c>
      <c r="C87" s="39">
        <f>C88</f>
        <v>0</v>
      </c>
      <c r="D87" s="13" t="str">
        <f t="shared" si="2"/>
        <v>Выполнение мероприятий по содержанию имущества, находящегося в собственности городского поселения город Кадников</v>
      </c>
      <c r="E87" s="41" t="s">
        <v>276</v>
      </c>
      <c r="F87" s="36">
        <f t="shared" si="3"/>
        <v>0</v>
      </c>
    </row>
    <row r="88" spans="1:6" ht="0.75" hidden="1" customHeight="1">
      <c r="A88" s="37" t="s">
        <v>348</v>
      </c>
      <c r="B88" s="41" t="s">
        <v>146</v>
      </c>
      <c r="C88" s="39">
        <v>0</v>
      </c>
      <c r="D88" s="13" t="str">
        <f t="shared" si="2"/>
        <v>Иные закупки товаров, работ и услуг для обеспечения государственных (муниципальных) нужд</v>
      </c>
      <c r="E88" s="41" t="s">
        <v>277</v>
      </c>
      <c r="F88" s="36">
        <f t="shared" si="3"/>
        <v>0</v>
      </c>
    </row>
    <row r="89" spans="1:6" ht="21" customHeight="1">
      <c r="A89" s="37" t="s">
        <v>53</v>
      </c>
      <c r="B89" s="41" t="s">
        <v>351</v>
      </c>
      <c r="C89" s="39">
        <f>C90</f>
        <v>400</v>
      </c>
      <c r="D89" s="13" t="str">
        <f t="shared" si="2"/>
        <v>Поддержка жилищного хозяйства</v>
      </c>
      <c r="E89" s="41" t="s">
        <v>352</v>
      </c>
      <c r="F89" s="36">
        <f t="shared" si="3"/>
        <v>400</v>
      </c>
    </row>
    <row r="90" spans="1:6" ht="33" customHeight="1">
      <c r="A90" s="37" t="s">
        <v>54</v>
      </c>
      <c r="B90" s="41" t="s">
        <v>332</v>
      </c>
      <c r="C90" s="39">
        <f>C91</f>
        <v>400</v>
      </c>
      <c r="D90" s="13" t="str">
        <f t="shared" si="2"/>
        <v>Взносы на капитальный ремонт общего имущества в многоквартирном доме</v>
      </c>
      <c r="E90" s="41" t="s">
        <v>334</v>
      </c>
      <c r="F90" s="36">
        <f t="shared" si="3"/>
        <v>400</v>
      </c>
    </row>
    <row r="91" spans="1:6" ht="51" customHeight="1">
      <c r="A91" s="37" t="s">
        <v>348</v>
      </c>
      <c r="B91" s="41" t="s">
        <v>333</v>
      </c>
      <c r="C91" s="39">
        <v>400</v>
      </c>
      <c r="D91" s="13" t="str">
        <f t="shared" si="2"/>
        <v>Иные закупки товаров, работ и услуг для обеспечения государственных (муниципальных) нужд</v>
      </c>
      <c r="E91" s="41" t="s">
        <v>335</v>
      </c>
      <c r="F91" s="36">
        <f t="shared" si="3"/>
        <v>400</v>
      </c>
    </row>
    <row r="92" spans="1:6" ht="16.5" customHeight="1">
      <c r="A92" s="42" t="s">
        <v>24</v>
      </c>
      <c r="B92" s="41" t="s">
        <v>147</v>
      </c>
      <c r="C92" s="39">
        <f>C93</f>
        <v>10200</v>
      </c>
      <c r="D92" s="13" t="str">
        <f t="shared" si="2"/>
        <v>Коммунальное хозяйство</v>
      </c>
      <c r="E92" s="41" t="s">
        <v>278</v>
      </c>
      <c r="F92" s="36">
        <f t="shared" si="3"/>
        <v>10200</v>
      </c>
    </row>
    <row r="93" spans="1:6" ht="18" customHeight="1">
      <c r="A93" s="37" t="s">
        <v>114</v>
      </c>
      <c r="B93" s="41" t="s">
        <v>207</v>
      </c>
      <c r="C93" s="39">
        <f>C94</f>
        <v>10200</v>
      </c>
      <c r="D93" s="13" t="str">
        <f t="shared" si="2"/>
        <v>Муниципальная программа "Развитие городского хозяйства на территории городского поселения город Кадников на 2016-2018 годы»</v>
      </c>
      <c r="E93" s="41" t="s">
        <v>279</v>
      </c>
      <c r="F93" s="36">
        <f t="shared" si="3"/>
        <v>10200</v>
      </c>
    </row>
    <row r="94" spans="1:6" ht="46.5" customHeight="1">
      <c r="A94" s="37" t="s">
        <v>170</v>
      </c>
      <c r="B94" s="41" t="s">
        <v>208</v>
      </c>
      <c r="C94" s="39">
        <f>C95+C97</f>
        <v>10200</v>
      </c>
      <c r="D94" s="13" t="str">
        <f t="shared" si="2"/>
        <v>Основное мероприятие "Организация тепло-, газо-, водоснабжения и водоотведения"</v>
      </c>
      <c r="E94" s="41" t="s">
        <v>280</v>
      </c>
      <c r="F94" s="36">
        <f t="shared" si="3"/>
        <v>10200</v>
      </c>
    </row>
    <row r="95" spans="1:6" ht="16.5" customHeight="1">
      <c r="A95" s="37" t="s">
        <v>171</v>
      </c>
      <c r="B95" s="41" t="s">
        <v>209</v>
      </c>
      <c r="C95" s="39">
        <f>C96</f>
        <v>400</v>
      </c>
      <c r="D95" s="13" t="str">
        <f t="shared" si="2"/>
        <v>Выполнение мероприятий по строительству систем тепло-, газо-, водоснабжения и водоотведения</v>
      </c>
      <c r="E95" s="41" t="s">
        <v>281</v>
      </c>
      <c r="F95" s="36">
        <f t="shared" si="3"/>
        <v>400</v>
      </c>
    </row>
    <row r="96" spans="1:6" ht="18" customHeight="1">
      <c r="A96" s="37" t="s">
        <v>331</v>
      </c>
      <c r="B96" s="41" t="s">
        <v>210</v>
      </c>
      <c r="C96" s="39">
        <v>400</v>
      </c>
      <c r="D96" s="13" t="str">
        <f t="shared" si="2"/>
        <v>Бюджетные инвестиции</v>
      </c>
      <c r="E96" s="41" t="s">
        <v>282</v>
      </c>
      <c r="F96" s="36">
        <f t="shared" si="3"/>
        <v>400</v>
      </c>
    </row>
    <row r="97" spans="1:6" ht="48.75" customHeight="1">
      <c r="A97" s="37" t="s">
        <v>723</v>
      </c>
      <c r="B97" s="41" t="s">
        <v>721</v>
      </c>
      <c r="C97" s="39">
        <f>C98</f>
        <v>9800</v>
      </c>
      <c r="D97" s="13" t="str">
        <f t="shared" si="2"/>
        <v>Основное мероприятие "Модернизация систем коммунальной инфраструктуры муниципальных образований области"</v>
      </c>
      <c r="E97" s="41" t="s">
        <v>724</v>
      </c>
      <c r="F97" s="36">
        <f t="shared" si="3"/>
        <v>9800</v>
      </c>
    </row>
    <row r="98" spans="1:6" ht="18" customHeight="1">
      <c r="A98" s="37" t="s">
        <v>331</v>
      </c>
      <c r="B98" s="41" t="s">
        <v>722</v>
      </c>
      <c r="C98" s="39">
        <v>9800</v>
      </c>
      <c r="D98" s="13" t="str">
        <f t="shared" si="2"/>
        <v>Бюджетные инвестиции</v>
      </c>
      <c r="E98" s="41" t="s">
        <v>725</v>
      </c>
      <c r="F98" s="36">
        <f t="shared" si="3"/>
        <v>9800</v>
      </c>
    </row>
    <row r="99" spans="1:6" ht="17.25" customHeight="1">
      <c r="A99" s="37" t="s">
        <v>25</v>
      </c>
      <c r="B99" s="41" t="s">
        <v>113</v>
      </c>
      <c r="C99" s="39">
        <f>C100</f>
        <v>3834.2</v>
      </c>
      <c r="D99" s="13" t="str">
        <f t="shared" si="2"/>
        <v>Благоустройство</v>
      </c>
      <c r="E99" s="41" t="s">
        <v>283</v>
      </c>
      <c r="F99" s="36">
        <f t="shared" si="3"/>
        <v>3834.2</v>
      </c>
    </row>
    <row r="100" spans="1:6" ht="67.5" customHeight="1">
      <c r="A100" s="37" t="s">
        <v>114</v>
      </c>
      <c r="B100" s="41" t="s">
        <v>148</v>
      </c>
      <c r="C100" s="39">
        <f>C101+C114</f>
        <v>3834.2</v>
      </c>
      <c r="D100" s="13" t="str">
        <f t="shared" si="2"/>
        <v>Муниципальная программа "Развитие городского хозяйства на территории городского поселения город Кадников на 2016-2018 годы»</v>
      </c>
      <c r="E100" s="41" t="s">
        <v>284</v>
      </c>
      <c r="F100" s="36">
        <f t="shared" si="3"/>
        <v>3834.2</v>
      </c>
    </row>
    <row r="101" spans="1:6" ht="51" customHeight="1">
      <c r="A101" s="37" t="s">
        <v>149</v>
      </c>
      <c r="B101" s="41" t="s">
        <v>150</v>
      </c>
      <c r="C101" s="39">
        <f>C102+C105+C107+C113</f>
        <v>3798.6</v>
      </c>
      <c r="D101" s="13" t="str">
        <f t="shared" si="2"/>
        <v>Основное мероприятие "Благоустройство и озеленение территории городского поселения город Кадников"</v>
      </c>
      <c r="E101" s="41" t="s">
        <v>285</v>
      </c>
      <c r="F101" s="36">
        <f t="shared" si="3"/>
        <v>3798.6</v>
      </c>
    </row>
    <row r="102" spans="1:6" ht="33" customHeight="1">
      <c r="A102" s="37" t="s">
        <v>156</v>
      </c>
      <c r="B102" s="41" t="s">
        <v>157</v>
      </c>
      <c r="C102" s="39">
        <f>C103+C104</f>
        <v>1812.4</v>
      </c>
      <c r="D102" s="13" t="str">
        <f t="shared" si="2"/>
        <v>Выполнение мероприятий по благоустройству</v>
      </c>
      <c r="E102" s="41" t="s">
        <v>286</v>
      </c>
      <c r="F102" s="36">
        <f t="shared" si="3"/>
        <v>1812.4</v>
      </c>
    </row>
    <row r="103" spans="1:6" ht="47.25" customHeight="1">
      <c r="A103" s="37" t="s">
        <v>348</v>
      </c>
      <c r="B103" s="41" t="s">
        <v>158</v>
      </c>
      <c r="C103" s="39">
        <v>1803.9</v>
      </c>
      <c r="D103" s="13" t="str">
        <f t="shared" si="2"/>
        <v>Иные закупки товаров, работ и услуг для обеспечения государственных (муниципальных) нужд</v>
      </c>
      <c r="E103" s="41" t="s">
        <v>287</v>
      </c>
      <c r="F103" s="36">
        <f t="shared" si="3"/>
        <v>1803.9</v>
      </c>
    </row>
    <row r="104" spans="1:6" ht="19.5" customHeight="1">
      <c r="A104" s="37" t="s">
        <v>39</v>
      </c>
      <c r="B104" s="41" t="s">
        <v>172</v>
      </c>
      <c r="C104" s="39">
        <v>8.5</v>
      </c>
      <c r="D104" s="13" t="str">
        <f t="shared" si="2"/>
        <v>Уплата налогов, сборов и иных платежей</v>
      </c>
      <c r="E104" s="41" t="s">
        <v>288</v>
      </c>
      <c r="F104" s="36">
        <f t="shared" si="3"/>
        <v>8.5</v>
      </c>
    </row>
    <row r="105" spans="1:6" ht="18" customHeight="1">
      <c r="A105" s="37" t="s">
        <v>154</v>
      </c>
      <c r="B105" s="41" t="s">
        <v>155</v>
      </c>
      <c r="C105" s="39">
        <f>C106</f>
        <v>160.30000000000001</v>
      </c>
      <c r="D105" s="13" t="str">
        <f t="shared" si="2"/>
        <v>Выполнение мероприятий по озеленению</v>
      </c>
      <c r="E105" s="41" t="s">
        <v>289</v>
      </c>
      <c r="F105" s="36">
        <f t="shared" si="3"/>
        <v>160.30000000000001</v>
      </c>
    </row>
    <row r="106" spans="1:6" ht="48.75" customHeight="1">
      <c r="A106" s="37" t="s">
        <v>348</v>
      </c>
      <c r="B106" s="41" t="s">
        <v>159</v>
      </c>
      <c r="C106" s="39">
        <v>160.30000000000001</v>
      </c>
      <c r="D106" s="13" t="str">
        <f t="shared" si="2"/>
        <v>Иные закупки товаров, работ и услуг для обеспечения государственных (муниципальных) нужд</v>
      </c>
      <c r="E106" s="41" t="s">
        <v>290</v>
      </c>
      <c r="F106" s="36">
        <f t="shared" si="3"/>
        <v>160.30000000000001</v>
      </c>
    </row>
    <row r="107" spans="1:6" ht="33" customHeight="1">
      <c r="A107" s="37" t="s">
        <v>151</v>
      </c>
      <c r="B107" s="41" t="s">
        <v>152</v>
      </c>
      <c r="C107" s="39">
        <f>C108</f>
        <v>1196</v>
      </c>
      <c r="D107" s="13" t="str">
        <f t="shared" si="2"/>
        <v>Выполнение мероприятий по освещению улиц</v>
      </c>
      <c r="E107" s="41" t="s">
        <v>291</v>
      </c>
      <c r="F107" s="36">
        <f t="shared" si="3"/>
        <v>1196</v>
      </c>
    </row>
    <row r="108" spans="1:6" ht="49.5" customHeight="1">
      <c r="A108" s="37" t="s">
        <v>348</v>
      </c>
      <c r="B108" s="41" t="s">
        <v>153</v>
      </c>
      <c r="C108" s="39">
        <v>1196</v>
      </c>
      <c r="D108" s="13" t="str">
        <f t="shared" si="2"/>
        <v>Иные закупки товаров, работ и услуг для обеспечения государственных (муниципальных) нужд</v>
      </c>
      <c r="E108" s="41" t="s">
        <v>292</v>
      </c>
      <c r="F108" s="36">
        <f t="shared" si="3"/>
        <v>1196</v>
      </c>
    </row>
    <row r="109" spans="1:6" ht="16.5" hidden="1" customHeight="1">
      <c r="A109" s="37" t="s">
        <v>165</v>
      </c>
      <c r="B109" s="41" t="s">
        <v>167</v>
      </c>
      <c r="C109" s="39">
        <f>C110</f>
        <v>0</v>
      </c>
      <c r="D109" s="13" t="str">
        <f t="shared" si="2"/>
        <v>Основное мероприятие "Осуществление отдельных государственных полномочий в сфере обеспечения санитарно-эпидемиологического благополучия населения на территории городского поселения город Кадников"</v>
      </c>
      <c r="E109" s="41" t="s">
        <v>293</v>
      </c>
      <c r="F109" s="36">
        <f t="shared" si="3"/>
        <v>0</v>
      </c>
    </row>
    <row r="110" spans="1:6" ht="28.5" hidden="1" customHeight="1">
      <c r="A110" s="37" t="s">
        <v>166</v>
      </c>
      <c r="B110" s="41" t="s">
        <v>168</v>
      </c>
      <c r="C110" s="39">
        <f>C111</f>
        <v>0</v>
      </c>
      <c r="D110" s="13" t="str">
        <f t="shared" si="2"/>
        <v>Выполнение мероприятий по осуществлению отдельных государственных полномочий в сфере обеспечения санитарно-эпидемиологического благополучия населения</v>
      </c>
      <c r="E110" s="41" t="s">
        <v>294</v>
      </c>
      <c r="F110" s="36">
        <f t="shared" si="3"/>
        <v>0</v>
      </c>
    </row>
    <row r="111" spans="1:6" ht="0.75" customHeight="1">
      <c r="A111" s="37" t="s">
        <v>348</v>
      </c>
      <c r="B111" s="41" t="s">
        <v>169</v>
      </c>
      <c r="C111" s="39">
        <v>0</v>
      </c>
      <c r="D111" s="13" t="str">
        <f t="shared" si="2"/>
        <v>Иные закупки товаров, работ и услуг для обеспечения государственных (муниципальных) нужд</v>
      </c>
      <c r="E111" s="41" t="s">
        <v>295</v>
      </c>
      <c r="F111" s="36">
        <f t="shared" si="3"/>
        <v>0</v>
      </c>
    </row>
    <row r="112" spans="1:6" ht="48.75" customHeight="1">
      <c r="A112" s="37" t="s">
        <v>588</v>
      </c>
      <c r="B112" s="41" t="s">
        <v>589</v>
      </c>
      <c r="C112" s="39">
        <f>C113</f>
        <v>629.9</v>
      </c>
      <c r="D112" s="13" t="str">
        <f t="shared" si="2"/>
        <v>Организация уличного освещения (местный бюджет)</v>
      </c>
      <c r="E112" s="41" t="s">
        <v>591</v>
      </c>
      <c r="F112" s="36">
        <f t="shared" si="3"/>
        <v>629.9</v>
      </c>
    </row>
    <row r="113" spans="1:6" ht="48.75" customHeight="1">
      <c r="A113" s="37" t="s">
        <v>348</v>
      </c>
      <c r="B113" s="41" t="s">
        <v>590</v>
      </c>
      <c r="C113" s="39">
        <v>629.9</v>
      </c>
      <c r="D113" s="13" t="str">
        <f t="shared" si="2"/>
        <v>Иные закупки товаров, работ и услуг для обеспечения государственных (муниципальных) нужд</v>
      </c>
      <c r="E113" s="41" t="s">
        <v>592</v>
      </c>
      <c r="F113" s="36">
        <f t="shared" si="3"/>
        <v>629.9</v>
      </c>
    </row>
    <row r="114" spans="1:6" ht="63.75" customHeight="1">
      <c r="A114" s="37" t="s">
        <v>160</v>
      </c>
      <c r="B114" s="41" t="s">
        <v>162</v>
      </c>
      <c r="C114" s="39">
        <f>C115</f>
        <v>35.6</v>
      </c>
      <c r="D114" s="13" t="str">
        <f t="shared" si="2"/>
        <v>Основное мероприятие "Организация ритуальных услуг и содержание мест захоронения на территории городского поселения города Кадникова"</v>
      </c>
      <c r="E114" s="41" t="s">
        <v>296</v>
      </c>
      <c r="F114" s="36">
        <f t="shared" si="3"/>
        <v>35.6</v>
      </c>
    </row>
    <row r="115" spans="1:6" ht="47.25" customHeight="1">
      <c r="A115" s="37" t="s">
        <v>163</v>
      </c>
      <c r="B115" s="38" t="s">
        <v>161</v>
      </c>
      <c r="C115" s="39">
        <f>C116</f>
        <v>35.6</v>
      </c>
      <c r="D115" s="13" t="str">
        <f t="shared" si="2"/>
        <v>Выполнение мероприятий по организации ритуальных услуг и содержанию мест захоронения</v>
      </c>
      <c r="E115" s="38" t="s">
        <v>297</v>
      </c>
      <c r="F115" s="36">
        <f t="shared" si="3"/>
        <v>35.6</v>
      </c>
    </row>
    <row r="116" spans="1:6" ht="50.25" customHeight="1">
      <c r="A116" s="37" t="s">
        <v>348</v>
      </c>
      <c r="B116" s="41" t="s">
        <v>164</v>
      </c>
      <c r="C116" s="39">
        <v>35.6</v>
      </c>
      <c r="D116" s="13" t="str">
        <f t="shared" si="2"/>
        <v>Иные закупки товаров, работ и услуг для обеспечения государственных (муниципальных) нужд</v>
      </c>
      <c r="E116" s="41" t="s">
        <v>298</v>
      </c>
      <c r="F116" s="36">
        <f t="shared" si="3"/>
        <v>35.6</v>
      </c>
    </row>
    <row r="117" spans="1:6" ht="18.75" customHeight="1">
      <c r="A117" s="37" t="s">
        <v>338</v>
      </c>
      <c r="B117" s="41" t="s">
        <v>340</v>
      </c>
      <c r="C117" s="39">
        <f>C118</f>
        <v>1</v>
      </c>
      <c r="D117" s="13" t="str">
        <f t="shared" ref="D117:D144" si="4">A117</f>
        <v>ОХРАНА ОКРУЖАЮЩЕЙ СРЕДЫ</v>
      </c>
      <c r="E117" s="41" t="s">
        <v>342</v>
      </c>
      <c r="F117" s="36">
        <f t="shared" si="3"/>
        <v>1</v>
      </c>
    </row>
    <row r="118" spans="1:6" ht="35.25" customHeight="1">
      <c r="A118" s="37" t="s">
        <v>337</v>
      </c>
      <c r="B118" s="41" t="s">
        <v>341</v>
      </c>
      <c r="C118" s="39">
        <f>C119</f>
        <v>1</v>
      </c>
      <c r="D118" s="13" t="str">
        <f t="shared" si="4"/>
        <v>Другие вопросы в области охраны окружающей среды</v>
      </c>
      <c r="E118" s="41" t="s">
        <v>343</v>
      </c>
      <c r="F118" s="36">
        <f t="shared" si="3"/>
        <v>1</v>
      </c>
    </row>
    <row r="119" spans="1:6" ht="35.25" customHeight="1">
      <c r="A119" s="37" t="s">
        <v>344</v>
      </c>
      <c r="B119" s="41" t="s">
        <v>345</v>
      </c>
      <c r="C119" s="39">
        <f>C120</f>
        <v>1</v>
      </c>
      <c r="D119" s="13" t="str">
        <f t="shared" si="4"/>
        <v>Мероприятия по предотвращению загрязнения окружающей среды</v>
      </c>
      <c r="E119" s="41" t="s">
        <v>346</v>
      </c>
      <c r="F119" s="36">
        <f t="shared" si="3"/>
        <v>1</v>
      </c>
    </row>
    <row r="120" spans="1:6" ht="16.5" customHeight="1">
      <c r="A120" s="37" t="s">
        <v>339</v>
      </c>
      <c r="B120" s="41" t="s">
        <v>357</v>
      </c>
      <c r="C120" s="39">
        <f>C121</f>
        <v>1</v>
      </c>
      <c r="D120" s="13" t="str">
        <f t="shared" si="4"/>
        <v>Утилизация и переработка отходов</v>
      </c>
      <c r="E120" s="41" t="s">
        <v>359</v>
      </c>
      <c r="F120" s="36">
        <f t="shared" si="3"/>
        <v>1</v>
      </c>
    </row>
    <row r="121" spans="1:6" ht="47.25" customHeight="1">
      <c r="A121" s="37" t="s">
        <v>348</v>
      </c>
      <c r="B121" s="41" t="s">
        <v>358</v>
      </c>
      <c r="C121" s="39">
        <v>1</v>
      </c>
      <c r="D121" s="13" t="str">
        <f t="shared" si="4"/>
        <v>Иные закупки товаров, работ и услуг для обеспечения государственных (муниципальных) нужд</v>
      </c>
      <c r="E121" s="41" t="s">
        <v>360</v>
      </c>
      <c r="F121" s="36">
        <f t="shared" si="3"/>
        <v>1</v>
      </c>
    </row>
    <row r="122" spans="1:6" ht="18" customHeight="1">
      <c r="A122" s="37" t="s">
        <v>55</v>
      </c>
      <c r="B122" s="41" t="s">
        <v>173</v>
      </c>
      <c r="C122" s="39">
        <f t="shared" ref="C122:C127" si="5">C123</f>
        <v>100</v>
      </c>
      <c r="D122" s="13" t="str">
        <f t="shared" si="4"/>
        <v>ОБРАЗОВАНИЕ</v>
      </c>
      <c r="E122" s="41" t="s">
        <v>299</v>
      </c>
      <c r="F122" s="36">
        <f t="shared" si="3"/>
        <v>100</v>
      </c>
    </row>
    <row r="123" spans="1:6" ht="18.75" customHeight="1">
      <c r="A123" s="37" t="s">
        <v>594</v>
      </c>
      <c r="B123" s="41" t="s">
        <v>174</v>
      </c>
      <c r="C123" s="39">
        <f t="shared" si="5"/>
        <v>100</v>
      </c>
      <c r="D123" s="13" t="str">
        <f t="shared" si="4"/>
        <v>Молодежная политика</v>
      </c>
      <c r="E123" s="41" t="s">
        <v>300</v>
      </c>
      <c r="F123" s="36">
        <f t="shared" si="3"/>
        <v>100</v>
      </c>
    </row>
    <row r="124" spans="1:6" ht="81.75" customHeight="1">
      <c r="A124" s="37" t="s">
        <v>175</v>
      </c>
      <c r="B124" s="41" t="s">
        <v>176</v>
      </c>
      <c r="C124" s="39">
        <f t="shared" si="5"/>
        <v>100</v>
      </c>
      <c r="D124" s="13" t="str">
        <f t="shared" si="4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E124" s="41" t="s">
        <v>301</v>
      </c>
      <c r="F124" s="36">
        <f t="shared" si="3"/>
        <v>100</v>
      </c>
    </row>
    <row r="125" spans="1:6" ht="32.25" customHeight="1">
      <c r="A125" s="37" t="s">
        <v>56</v>
      </c>
      <c r="B125" s="41" t="s">
        <v>177</v>
      </c>
      <c r="C125" s="39">
        <f t="shared" si="5"/>
        <v>100</v>
      </c>
      <c r="D125" s="13" t="str">
        <f t="shared" si="4"/>
        <v>Подпрограмма "Реализация молодежной политики"</v>
      </c>
      <c r="E125" s="41" t="s">
        <v>302</v>
      </c>
      <c r="F125" s="36">
        <f t="shared" si="3"/>
        <v>100</v>
      </c>
    </row>
    <row r="126" spans="1:6" ht="51.75" customHeight="1">
      <c r="A126" s="37" t="s">
        <v>196</v>
      </c>
      <c r="B126" s="41" t="s">
        <v>178</v>
      </c>
      <c r="C126" s="39">
        <f t="shared" si="5"/>
        <v>100</v>
      </c>
      <c r="D126" s="13" t="str">
        <f t="shared" si="4"/>
        <v>Основное мероприятие "Организация и проведение социально значимых мероприятий"</v>
      </c>
      <c r="E126" s="41" t="s">
        <v>303</v>
      </c>
      <c r="F126" s="36">
        <f t="shared" si="3"/>
        <v>100</v>
      </c>
    </row>
    <row r="127" spans="1:6" ht="51.75" customHeight="1">
      <c r="A127" s="37" t="s">
        <v>197</v>
      </c>
      <c r="B127" s="41" t="s">
        <v>179</v>
      </c>
      <c r="C127" s="39">
        <f t="shared" si="5"/>
        <v>100</v>
      </c>
      <c r="D127" s="13" t="str">
        <f t="shared" si="4"/>
        <v>Выполнения мероприятий по организации и проведению социально значимых мероприятий</v>
      </c>
      <c r="E127" s="41" t="s">
        <v>304</v>
      </c>
      <c r="F127" s="36">
        <f t="shared" si="3"/>
        <v>100</v>
      </c>
    </row>
    <row r="128" spans="1:6" ht="49.5" customHeight="1">
      <c r="A128" s="37" t="s">
        <v>348</v>
      </c>
      <c r="B128" s="41" t="s">
        <v>180</v>
      </c>
      <c r="C128" s="39">
        <v>100</v>
      </c>
      <c r="D128" s="13" t="str">
        <f t="shared" si="4"/>
        <v>Иные закупки товаров, работ и услуг для обеспечения государственных (муниципальных) нужд</v>
      </c>
      <c r="E128" s="41" t="s">
        <v>305</v>
      </c>
      <c r="F128" s="36">
        <f t="shared" si="3"/>
        <v>100</v>
      </c>
    </row>
    <row r="129" spans="1:6" ht="20.25" customHeight="1">
      <c r="A129" s="37" t="s">
        <v>57</v>
      </c>
      <c r="B129" s="41" t="s">
        <v>181</v>
      </c>
      <c r="C129" s="39">
        <f>C130</f>
        <v>3677.1</v>
      </c>
      <c r="D129" s="13" t="str">
        <f t="shared" si="4"/>
        <v>КУЛЬТУРА, КИНЕМАТОГРАФИЯ</v>
      </c>
      <c r="E129" s="41" t="s">
        <v>306</v>
      </c>
      <c r="F129" s="36">
        <f t="shared" si="3"/>
        <v>3677.1</v>
      </c>
    </row>
    <row r="130" spans="1:6" ht="19.5" customHeight="1">
      <c r="A130" s="37" t="s">
        <v>28</v>
      </c>
      <c r="B130" s="41" t="s">
        <v>182</v>
      </c>
      <c r="C130" s="39">
        <f>C131+C136</f>
        <v>3677.1</v>
      </c>
      <c r="D130" s="13" t="str">
        <f t="shared" si="4"/>
        <v>Культура</v>
      </c>
      <c r="E130" s="41" t="s">
        <v>307</v>
      </c>
      <c r="F130" s="36">
        <f t="shared" si="3"/>
        <v>3677.1</v>
      </c>
    </row>
    <row r="131" spans="1:6" ht="79.5" customHeight="1">
      <c r="A131" s="37" t="s">
        <v>175</v>
      </c>
      <c r="B131" s="41" t="s">
        <v>186</v>
      </c>
      <c r="C131" s="39">
        <f>C132</f>
        <v>3530.9</v>
      </c>
      <c r="D131" s="13" t="str">
        <f t="shared" si="4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E131" s="41" t="s">
        <v>308</v>
      </c>
      <c r="F131" s="36">
        <f t="shared" si="3"/>
        <v>3530.9</v>
      </c>
    </row>
    <row r="132" spans="1:6" ht="49.5" customHeight="1">
      <c r="A132" s="37" t="s">
        <v>58</v>
      </c>
      <c r="B132" s="41" t="s">
        <v>185</v>
      </c>
      <c r="C132" s="39">
        <f>C133</f>
        <v>3530.9</v>
      </c>
      <c r="D132" s="13" t="str">
        <f t="shared" si="4"/>
        <v>Подпрограмма "Организация досуга и обеспечение жителей поселения услугами организации культуры"</v>
      </c>
      <c r="E132" s="41" t="s">
        <v>309</v>
      </c>
      <c r="F132" s="36">
        <f t="shared" si="3"/>
        <v>3530.9</v>
      </c>
    </row>
    <row r="133" spans="1:6" ht="62.25" customHeight="1">
      <c r="A133" s="37" t="s">
        <v>187</v>
      </c>
      <c r="B133" s="41" t="s">
        <v>188</v>
      </c>
      <c r="C133" s="39">
        <f>C134</f>
        <v>3530.9</v>
      </c>
      <c r="D133" s="13" t="str">
        <f t="shared" si="4"/>
        <v>Основное мероприятие "Обеспечение выполнения муниципального задания учреждениями культурно-досугового типа"</v>
      </c>
      <c r="E133" s="41" t="s">
        <v>310</v>
      </c>
      <c r="F133" s="36">
        <f t="shared" si="3"/>
        <v>3530.9</v>
      </c>
    </row>
    <row r="134" spans="1:6" ht="52.5" customHeight="1">
      <c r="A134" s="37" t="s">
        <v>198</v>
      </c>
      <c r="B134" s="41" t="s">
        <v>189</v>
      </c>
      <c r="C134" s="39">
        <f>C135</f>
        <v>3530.9</v>
      </c>
      <c r="D134" s="13" t="str">
        <f t="shared" si="4"/>
        <v>Выполнение мероприятий по обеспечению выполнения муниципального задания учреждениями культурно-досугового типа</v>
      </c>
      <c r="E134" s="41" t="s">
        <v>311</v>
      </c>
      <c r="F134" s="36">
        <f t="shared" si="3"/>
        <v>3530.9</v>
      </c>
    </row>
    <row r="135" spans="1:6" ht="18.75" customHeight="1">
      <c r="A135" s="37" t="s">
        <v>59</v>
      </c>
      <c r="B135" s="41" t="s">
        <v>190</v>
      </c>
      <c r="C135" s="39">
        <v>3530.9</v>
      </c>
      <c r="D135" s="13" t="str">
        <f t="shared" si="4"/>
        <v>Субсидии бюджетным учреждениям</v>
      </c>
      <c r="E135" s="41" t="s">
        <v>312</v>
      </c>
      <c r="F135" s="36">
        <f t="shared" si="3"/>
        <v>3530.9</v>
      </c>
    </row>
    <row r="136" spans="1:6" ht="136.5" customHeight="1">
      <c r="A136" s="37" t="s">
        <v>40</v>
      </c>
      <c r="B136" s="41" t="s">
        <v>183</v>
      </c>
      <c r="C136" s="39">
        <f>C137</f>
        <v>146.19999999999999</v>
      </c>
      <c r="D136" s="13" t="str">
        <f t="shared" si="4"/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v>
      </c>
      <c r="E136" s="41" t="s">
        <v>313</v>
      </c>
      <c r="F136" s="36">
        <f t="shared" si="3"/>
        <v>146.19999999999999</v>
      </c>
    </row>
    <row r="137" spans="1:6" ht="20.25" customHeight="1">
      <c r="A137" s="37" t="s">
        <v>41</v>
      </c>
      <c r="B137" s="41" t="s">
        <v>184</v>
      </c>
      <c r="C137" s="39">
        <v>146.19999999999999</v>
      </c>
      <c r="D137" s="13" t="str">
        <f t="shared" si="4"/>
        <v>Иные межбюджетные трансферты</v>
      </c>
      <c r="E137" s="41" t="s">
        <v>314</v>
      </c>
      <c r="F137" s="36">
        <f t="shared" si="3"/>
        <v>146.19999999999999</v>
      </c>
    </row>
    <row r="138" spans="1:6" ht="16.5" customHeight="1">
      <c r="A138" s="37" t="s">
        <v>60</v>
      </c>
      <c r="B138" s="41" t="s">
        <v>191</v>
      </c>
      <c r="C138" s="39">
        <f t="shared" ref="C138:C142" si="6">C139</f>
        <v>1736</v>
      </c>
      <c r="D138" s="13" t="str">
        <f t="shared" si="4"/>
        <v>ФИЗИЧЕСКАЯ КУЛЬТУРА И СПОРТ</v>
      </c>
      <c r="E138" s="41" t="s">
        <v>315</v>
      </c>
      <c r="F138" s="36">
        <f t="shared" si="3"/>
        <v>1736</v>
      </c>
    </row>
    <row r="139" spans="1:6" ht="19.5" customHeight="1">
      <c r="A139" s="37" t="s">
        <v>61</v>
      </c>
      <c r="B139" s="41" t="s">
        <v>192</v>
      </c>
      <c r="C139" s="39">
        <f>C140</f>
        <v>1736</v>
      </c>
      <c r="D139" s="13" t="str">
        <f t="shared" si="4"/>
        <v>Физическая культура</v>
      </c>
      <c r="E139" s="41" t="s">
        <v>316</v>
      </c>
      <c r="F139" s="36">
        <f t="shared" si="3"/>
        <v>1736</v>
      </c>
    </row>
    <row r="140" spans="1:6" ht="84" customHeight="1">
      <c r="A140" s="37" t="s">
        <v>175</v>
      </c>
      <c r="B140" s="41" t="s">
        <v>193</v>
      </c>
      <c r="C140" s="39">
        <f t="shared" si="6"/>
        <v>1736</v>
      </c>
      <c r="D140" s="13" t="str">
        <f t="shared" si="4"/>
        <v>Муниципальная программа "Развитие культуры, физической культуры, спорта и реализация молодежной политики на территории городского поселения город Кадников на 2015-2017 годы"</v>
      </c>
      <c r="E140" s="41" t="s">
        <v>317</v>
      </c>
      <c r="F140" s="36">
        <f t="shared" si="3"/>
        <v>1736</v>
      </c>
    </row>
    <row r="141" spans="1:6" ht="33" customHeight="1">
      <c r="A141" s="37" t="s">
        <v>62</v>
      </c>
      <c r="B141" s="41" t="s">
        <v>194</v>
      </c>
      <c r="C141" s="39">
        <f t="shared" si="6"/>
        <v>1736</v>
      </c>
      <c r="D141" s="13" t="str">
        <f t="shared" si="4"/>
        <v>Подпрограмма "Развитие физической культуры и спорта"</v>
      </c>
      <c r="E141" s="41" t="s">
        <v>318</v>
      </c>
      <c r="F141" s="36">
        <f t="shared" si="3"/>
        <v>1736</v>
      </c>
    </row>
    <row r="142" spans="1:6" ht="33.75" customHeight="1">
      <c r="A142" s="37" t="s">
        <v>195</v>
      </c>
      <c r="B142" s="41" t="s">
        <v>200</v>
      </c>
      <c r="C142" s="39">
        <f t="shared" si="6"/>
        <v>1736</v>
      </c>
      <c r="D142" s="13" t="str">
        <f t="shared" si="4"/>
        <v>Основное мероприятие "Организация и проведение спортивных мероприятий"</v>
      </c>
      <c r="E142" s="41" t="s">
        <v>319</v>
      </c>
      <c r="F142" s="36">
        <f t="shared" si="3"/>
        <v>1736</v>
      </c>
    </row>
    <row r="143" spans="1:6" ht="33.75" customHeight="1">
      <c r="A143" s="37" t="s">
        <v>199</v>
      </c>
      <c r="B143" s="41" t="s">
        <v>201</v>
      </c>
      <c r="C143" s="39">
        <f>C144</f>
        <v>1736</v>
      </c>
      <c r="D143" s="13" t="str">
        <f t="shared" si="4"/>
        <v>Выполнение мероприятий по организации и проведению спортивных мероприятий</v>
      </c>
      <c r="E143" s="41" t="s">
        <v>320</v>
      </c>
      <c r="F143" s="36">
        <f t="shared" si="3"/>
        <v>1736</v>
      </c>
    </row>
    <row r="144" spans="1:6" ht="47.25">
      <c r="A144" s="37" t="s">
        <v>348</v>
      </c>
      <c r="B144" s="41" t="s">
        <v>202</v>
      </c>
      <c r="C144" s="39">
        <v>1736</v>
      </c>
      <c r="D144" s="13" t="str">
        <f t="shared" si="4"/>
        <v>Иные закупки товаров, работ и услуг для обеспечения государственных (муниципальных) нужд</v>
      </c>
      <c r="E144" s="41" t="s">
        <v>321</v>
      </c>
      <c r="F144" s="36">
        <f t="shared" si="3"/>
        <v>1736</v>
      </c>
    </row>
  </sheetData>
  <mergeCells count="11">
    <mergeCell ref="A1:C5"/>
    <mergeCell ref="A6:C6"/>
    <mergeCell ref="A7:C7"/>
    <mergeCell ref="D1:F4"/>
    <mergeCell ref="D7:F7"/>
    <mergeCell ref="F10:F11"/>
    <mergeCell ref="D10:D11"/>
    <mergeCell ref="D6:F6"/>
    <mergeCell ref="B10:B11"/>
    <mergeCell ref="C10:C11"/>
    <mergeCell ref="E10:E11"/>
  </mergeCells>
  <phoneticPr fontId="1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0"/>
  <sheetViews>
    <sheetView topLeftCell="A32" workbookViewId="0">
      <selection activeCell="A37" sqref="A37:C38"/>
    </sheetView>
  </sheetViews>
  <sheetFormatPr defaultRowHeight="15"/>
  <cols>
    <col min="1" max="1" width="36.5703125" customWidth="1"/>
    <col min="2" max="2" width="29.85546875" customWidth="1"/>
    <col min="3" max="3" width="15.28515625" customWidth="1"/>
  </cols>
  <sheetData>
    <row r="1" spans="1:3">
      <c r="A1" s="213" t="s">
        <v>686</v>
      </c>
      <c r="B1" s="214"/>
      <c r="C1" s="214"/>
    </row>
    <row r="2" spans="1:3">
      <c r="A2" s="214"/>
      <c r="B2" s="214"/>
      <c r="C2" s="214"/>
    </row>
    <row r="3" spans="1:3">
      <c r="A3" s="214"/>
      <c r="B3" s="214"/>
      <c r="C3" s="214"/>
    </row>
    <row r="4" spans="1:3">
      <c r="A4" s="198" t="s">
        <v>687</v>
      </c>
      <c r="B4" s="199"/>
      <c r="C4" s="199"/>
    </row>
    <row r="5" spans="1:3" ht="31.5" customHeight="1">
      <c r="A5" s="199"/>
      <c r="B5" s="199"/>
      <c r="C5" s="199"/>
    </row>
    <row r="6" spans="1:3" ht="15.75" thickBot="1"/>
    <row r="7" spans="1:3" ht="32.25" thickBot="1">
      <c r="A7" s="20" t="s">
        <v>33</v>
      </c>
      <c r="B7" s="21" t="s">
        <v>34</v>
      </c>
      <c r="C7" s="21" t="s">
        <v>598</v>
      </c>
    </row>
    <row r="8" spans="1:3" ht="16.5" thickBot="1">
      <c r="A8" s="22">
        <v>1</v>
      </c>
      <c r="B8" s="23">
        <v>2</v>
      </c>
      <c r="C8" s="23">
        <v>3</v>
      </c>
    </row>
    <row r="9" spans="1:3" ht="63">
      <c r="A9" s="37" t="s">
        <v>739</v>
      </c>
      <c r="B9" s="38" t="s">
        <v>524</v>
      </c>
      <c r="C9" s="39">
        <f>C10</f>
        <v>6154</v>
      </c>
    </row>
    <row r="10" spans="1:3" ht="63">
      <c r="A10" s="37" t="s">
        <v>76</v>
      </c>
      <c r="B10" s="38" t="s">
        <v>525</v>
      </c>
      <c r="C10" s="39">
        <f>C11</f>
        <v>6154</v>
      </c>
    </row>
    <row r="11" spans="1:3" ht="31.5">
      <c r="A11" s="37" t="s">
        <v>79</v>
      </c>
      <c r="B11" s="38" t="s">
        <v>526</v>
      </c>
      <c r="C11" s="39">
        <f>C12+C13+C14</f>
        <v>6154</v>
      </c>
    </row>
    <row r="12" spans="1:3" ht="31.5">
      <c r="A12" s="37" t="s">
        <v>527</v>
      </c>
      <c r="B12" s="38" t="s">
        <v>528</v>
      </c>
      <c r="C12" s="39">
        <f>'Прил 6 и 7'!C17+'Прил 6 и 7'!C23</f>
        <v>5356.3</v>
      </c>
    </row>
    <row r="13" spans="1:3" ht="31.5">
      <c r="A13" s="37" t="s">
        <v>529</v>
      </c>
      <c r="B13" s="38" t="s">
        <v>530</v>
      </c>
      <c r="C13" s="39">
        <f>'Прил 6 и 7'!C18+'Прил 6 и 7'!C24</f>
        <v>786.3</v>
      </c>
    </row>
    <row r="14" spans="1:3" ht="31.5">
      <c r="A14" s="37" t="s">
        <v>39</v>
      </c>
      <c r="B14" s="38" t="s">
        <v>531</v>
      </c>
      <c r="C14" s="39">
        <f>'Прил 6 и 7'!C25</f>
        <v>11.4</v>
      </c>
    </row>
    <row r="15" spans="1:3" ht="78.75">
      <c r="A15" s="37" t="s">
        <v>740</v>
      </c>
      <c r="B15" s="41" t="s">
        <v>532</v>
      </c>
      <c r="C15" s="39">
        <f>C16</f>
        <v>219</v>
      </c>
    </row>
    <row r="16" spans="1:3" ht="47.25">
      <c r="A16" s="37" t="s">
        <v>109</v>
      </c>
      <c r="B16" s="41" t="s">
        <v>533</v>
      </c>
      <c r="C16" s="39">
        <f>C17</f>
        <v>219</v>
      </c>
    </row>
    <row r="17" spans="1:3" ht="47.25">
      <c r="A17" s="37" t="s">
        <v>204</v>
      </c>
      <c r="B17" s="41" t="s">
        <v>534</v>
      </c>
      <c r="C17" s="39">
        <f>C18</f>
        <v>219</v>
      </c>
    </row>
    <row r="18" spans="1:3" ht="31.5">
      <c r="A18" s="37" t="s">
        <v>529</v>
      </c>
      <c r="B18" s="41" t="s">
        <v>535</v>
      </c>
      <c r="C18" s="39">
        <f>'Прил 6 и 7'!C56</f>
        <v>219</v>
      </c>
    </row>
    <row r="19" spans="1:3" ht="63.75" customHeight="1">
      <c r="A19" s="37" t="s">
        <v>741</v>
      </c>
      <c r="B19" s="41" t="s">
        <v>536</v>
      </c>
      <c r="C19" s="39">
        <f>C20+C29+C39+C42</f>
        <v>18213.400000000001</v>
      </c>
    </row>
    <row r="20" spans="1:3" ht="94.5">
      <c r="A20" s="37" t="s">
        <v>116</v>
      </c>
      <c r="B20" s="41" t="s">
        <v>537</v>
      </c>
      <c r="C20" s="39">
        <f>C21+C23+C25+C27</f>
        <v>4179.2000000000007</v>
      </c>
    </row>
    <row r="21" spans="1:3" ht="63">
      <c r="A21" s="37" t="s">
        <v>118</v>
      </c>
      <c r="B21" s="41" t="s">
        <v>538</v>
      </c>
      <c r="C21" s="39">
        <f>C22</f>
        <v>126.1</v>
      </c>
    </row>
    <row r="22" spans="1:3" ht="31.5">
      <c r="A22" s="37" t="s">
        <v>529</v>
      </c>
      <c r="B22" s="41" t="s">
        <v>539</v>
      </c>
      <c r="C22" s="39">
        <f>'Прил 6 и 7'!C65</f>
        <v>126.1</v>
      </c>
    </row>
    <row r="23" spans="1:3" ht="78.75">
      <c r="A23" s="37" t="s">
        <v>128</v>
      </c>
      <c r="B23" s="41" t="s">
        <v>540</v>
      </c>
      <c r="C23" s="39">
        <f>C24</f>
        <v>1241</v>
      </c>
    </row>
    <row r="24" spans="1:3" ht="31.5">
      <c r="A24" s="37" t="s">
        <v>529</v>
      </c>
      <c r="B24" s="41" t="s">
        <v>541</v>
      </c>
      <c r="C24" s="39">
        <f>'Прил 6 и 7'!C69</f>
        <v>1241</v>
      </c>
    </row>
    <row r="25" spans="1:3" ht="47.25">
      <c r="A25" s="37" t="s">
        <v>119</v>
      </c>
      <c r="B25" s="41" t="s">
        <v>542</v>
      </c>
      <c r="C25" s="39">
        <v>709.7</v>
      </c>
    </row>
    <row r="26" spans="1:3" ht="31.5">
      <c r="A26" s="37" t="s">
        <v>529</v>
      </c>
      <c r="B26" s="41" t="s">
        <v>543</v>
      </c>
      <c r="C26" s="39">
        <f>'Прил 6 и 7'!C67</f>
        <v>709.7</v>
      </c>
    </row>
    <row r="27" spans="1:3" ht="32.25" customHeight="1">
      <c r="A27" s="37" t="s">
        <v>120</v>
      </c>
      <c r="B27" s="41" t="s">
        <v>544</v>
      </c>
      <c r="C27" s="39">
        <f>C28</f>
        <v>2102.4</v>
      </c>
    </row>
    <row r="28" spans="1:3" ht="31.5">
      <c r="A28" s="37" t="s">
        <v>529</v>
      </c>
      <c r="B28" s="41" t="s">
        <v>545</v>
      </c>
      <c r="C28" s="39">
        <f>'Прил 6 и 7'!C73</f>
        <v>2102.4</v>
      </c>
    </row>
    <row r="29" spans="1:3" ht="63">
      <c r="A29" s="37" t="s">
        <v>149</v>
      </c>
      <c r="B29" s="41" t="s">
        <v>546</v>
      </c>
      <c r="C29" s="39">
        <f>C30+C33+C35+C38</f>
        <v>3798.6</v>
      </c>
    </row>
    <row r="30" spans="1:3" ht="31.5">
      <c r="A30" s="37" t="s">
        <v>156</v>
      </c>
      <c r="B30" s="41" t="s">
        <v>547</v>
      </c>
      <c r="C30" s="39">
        <f>C31+C32</f>
        <v>1812.4</v>
      </c>
    </row>
    <row r="31" spans="1:3" ht="31.5">
      <c r="A31" s="37" t="s">
        <v>529</v>
      </c>
      <c r="B31" s="41" t="s">
        <v>548</v>
      </c>
      <c r="C31" s="39">
        <f>'Прил 6 и 7'!C103</f>
        <v>1803.9</v>
      </c>
    </row>
    <row r="32" spans="1:3" ht="31.5">
      <c r="A32" s="37" t="s">
        <v>39</v>
      </c>
      <c r="B32" s="41" t="s">
        <v>549</v>
      </c>
      <c r="C32" s="39">
        <f>'Прил 6 и 7'!C104</f>
        <v>8.5</v>
      </c>
    </row>
    <row r="33" spans="1:3" ht="31.5">
      <c r="A33" s="37" t="s">
        <v>154</v>
      </c>
      <c r="B33" s="41" t="s">
        <v>550</v>
      </c>
      <c r="C33" s="39">
        <f>C34</f>
        <v>160.30000000000001</v>
      </c>
    </row>
    <row r="34" spans="1:3" ht="31.5">
      <c r="A34" s="37" t="s">
        <v>529</v>
      </c>
      <c r="B34" s="41" t="s">
        <v>551</v>
      </c>
      <c r="C34" s="39">
        <f>'Прил 6 и 7'!C106</f>
        <v>160.30000000000001</v>
      </c>
    </row>
    <row r="35" spans="1:3" ht="31.5">
      <c r="A35" s="37" t="s">
        <v>151</v>
      </c>
      <c r="B35" s="41" t="s">
        <v>552</v>
      </c>
      <c r="C35" s="39">
        <f>C36</f>
        <v>1196</v>
      </c>
    </row>
    <row r="36" spans="1:3" ht="31.5">
      <c r="A36" s="37" t="s">
        <v>529</v>
      </c>
      <c r="B36" s="41" t="s">
        <v>553</v>
      </c>
      <c r="C36" s="39">
        <f>'Прил 6 и 7'!C108</f>
        <v>1196</v>
      </c>
    </row>
    <row r="37" spans="1:3" ht="31.5">
      <c r="A37" s="37" t="s">
        <v>588</v>
      </c>
      <c r="B37" s="41" t="s">
        <v>595</v>
      </c>
      <c r="C37" s="39">
        <f>C38</f>
        <v>629.9</v>
      </c>
    </row>
    <row r="38" spans="1:3" ht="63">
      <c r="A38" s="37" t="s">
        <v>348</v>
      </c>
      <c r="B38" s="41" t="s">
        <v>596</v>
      </c>
      <c r="C38" s="39">
        <f>'Прил 6 и 7'!C113</f>
        <v>629.9</v>
      </c>
    </row>
    <row r="39" spans="1:3" ht="78.75">
      <c r="A39" s="37" t="s">
        <v>160</v>
      </c>
      <c r="B39" s="41" t="s">
        <v>554</v>
      </c>
      <c r="C39" s="39">
        <f>C40</f>
        <v>35.6</v>
      </c>
    </row>
    <row r="40" spans="1:3" ht="47.25">
      <c r="A40" s="37" t="s">
        <v>163</v>
      </c>
      <c r="B40" s="38" t="s">
        <v>555</v>
      </c>
      <c r="C40" s="39">
        <f>C41</f>
        <v>35.6</v>
      </c>
    </row>
    <row r="41" spans="1:3" ht="31.5">
      <c r="A41" s="37" t="s">
        <v>529</v>
      </c>
      <c r="B41" s="41" t="s">
        <v>556</v>
      </c>
      <c r="C41" s="39">
        <f>'Прил 6 и 7'!C116</f>
        <v>35.6</v>
      </c>
    </row>
    <row r="42" spans="1:3" ht="48" customHeight="1">
      <c r="A42" s="37" t="str">
        <f>'Прил 6 и 7'!A94</f>
        <v>Основное мероприятие "Организация тепло-, газо-, водоснабжения и водоотведения"</v>
      </c>
      <c r="B42" s="41" t="s">
        <v>738</v>
      </c>
      <c r="C42" s="39">
        <f>C43+C45</f>
        <v>10200</v>
      </c>
    </row>
    <row r="43" spans="1:3" ht="50.25" customHeight="1">
      <c r="A43" s="37" t="str">
        <f>'Прил 6 и 7'!A95</f>
        <v>Выполнение мероприятий по строительству систем тепло-, газо-, водоснабжения и водоотведения</v>
      </c>
      <c r="B43" s="41" t="s">
        <v>734</v>
      </c>
      <c r="C43" s="39">
        <f>C44</f>
        <v>400</v>
      </c>
    </row>
    <row r="44" spans="1:3" ht="15.75">
      <c r="A44" s="37" t="str">
        <f>'Прил 6 и 7'!A96</f>
        <v>Бюджетные инвестиции</v>
      </c>
      <c r="B44" s="41" t="s">
        <v>736</v>
      </c>
      <c r="C44" s="39">
        <f>'Прил 6 и 7'!C96</f>
        <v>400</v>
      </c>
    </row>
    <row r="45" spans="1:3" ht="82.5" customHeight="1">
      <c r="A45" s="37" t="str">
        <f>'Прил 6 и 7'!A97</f>
        <v>Основное мероприятие "Модернизация систем коммунальной инфраструктуры муниципальных образований области"</v>
      </c>
      <c r="B45" s="41" t="s">
        <v>735</v>
      </c>
      <c r="C45" s="39">
        <f>C46</f>
        <v>9800</v>
      </c>
    </row>
    <row r="46" spans="1:3" ht="15.75">
      <c r="A46" s="37" t="str">
        <f>'Прил 6 и 7'!A98</f>
        <v>Бюджетные инвестиции</v>
      </c>
      <c r="B46" s="41" t="s">
        <v>737</v>
      </c>
      <c r="C46" s="39">
        <f>'Прил 6 и 7'!C98</f>
        <v>9800</v>
      </c>
    </row>
    <row r="47" spans="1:3" ht="94.5" customHeight="1">
      <c r="A47" s="37" t="s">
        <v>742</v>
      </c>
      <c r="B47" s="41" t="s">
        <v>557</v>
      </c>
      <c r="C47" s="39">
        <f>C48+C52+C56</f>
        <v>5366.9</v>
      </c>
    </row>
    <row r="48" spans="1:3" ht="49.5" customHeight="1">
      <c r="A48" s="37" t="s">
        <v>58</v>
      </c>
      <c r="B48" s="41" t="s">
        <v>558</v>
      </c>
      <c r="C48" s="39">
        <f>C49</f>
        <v>3530.9</v>
      </c>
    </row>
    <row r="49" spans="1:3" ht="78.75">
      <c r="A49" s="37" t="s">
        <v>187</v>
      </c>
      <c r="B49" s="41" t="s">
        <v>559</v>
      </c>
      <c r="C49" s="39">
        <f>C50</f>
        <v>3530.9</v>
      </c>
    </row>
    <row r="50" spans="1:3" ht="78.75">
      <c r="A50" s="37" t="s">
        <v>198</v>
      </c>
      <c r="B50" s="41" t="s">
        <v>560</v>
      </c>
      <c r="C50" s="39">
        <f>C51</f>
        <v>3530.9</v>
      </c>
    </row>
    <row r="51" spans="1:3" ht="18.75" customHeight="1">
      <c r="A51" s="37" t="s">
        <v>59</v>
      </c>
      <c r="B51" s="41" t="s">
        <v>561</v>
      </c>
      <c r="C51" s="39">
        <f>'Прил 6 и 7'!C135</f>
        <v>3530.9</v>
      </c>
    </row>
    <row r="52" spans="1:3" ht="31.5">
      <c r="A52" s="37" t="s">
        <v>56</v>
      </c>
      <c r="B52" s="41" t="s">
        <v>562</v>
      </c>
      <c r="C52" s="39">
        <f>C53</f>
        <v>100</v>
      </c>
    </row>
    <row r="53" spans="1:3" ht="47.25">
      <c r="A53" s="37" t="s">
        <v>196</v>
      </c>
      <c r="B53" s="41" t="s">
        <v>563</v>
      </c>
      <c r="C53" s="39">
        <f>C54</f>
        <v>100</v>
      </c>
    </row>
    <row r="54" spans="1:3" ht="47.25">
      <c r="A54" s="37" t="s">
        <v>197</v>
      </c>
      <c r="B54" s="41" t="s">
        <v>564</v>
      </c>
      <c r="C54" s="39">
        <f>C55</f>
        <v>100</v>
      </c>
    </row>
    <row r="55" spans="1:3" ht="31.5">
      <c r="A55" s="37" t="s">
        <v>529</v>
      </c>
      <c r="B55" s="41" t="s">
        <v>565</v>
      </c>
      <c r="C55" s="39">
        <f>'Прил 6 и 7'!C128</f>
        <v>100</v>
      </c>
    </row>
    <row r="56" spans="1:3" ht="31.5">
      <c r="A56" s="37" t="s">
        <v>62</v>
      </c>
      <c r="B56" s="41" t="s">
        <v>566</v>
      </c>
      <c r="C56" s="39">
        <f>C57</f>
        <v>1736</v>
      </c>
    </row>
    <row r="57" spans="1:3" ht="47.25">
      <c r="A57" s="37" t="s">
        <v>195</v>
      </c>
      <c r="B57" s="41" t="s">
        <v>567</v>
      </c>
      <c r="C57" s="39">
        <f>C58</f>
        <v>1736</v>
      </c>
    </row>
    <row r="58" spans="1:3" ht="47.25">
      <c r="A58" s="37" t="s">
        <v>199</v>
      </c>
      <c r="B58" s="41" t="s">
        <v>568</v>
      </c>
      <c r="C58" s="39">
        <f>C59</f>
        <v>1736</v>
      </c>
    </row>
    <row r="59" spans="1:3" ht="31.5">
      <c r="A59" s="37" t="s">
        <v>529</v>
      </c>
      <c r="B59" s="41" t="s">
        <v>569</v>
      </c>
      <c r="C59" s="39">
        <f>'Прил 6 и 7'!C144</f>
        <v>1736</v>
      </c>
    </row>
    <row r="60" spans="1:3" ht="15.75">
      <c r="A60" s="97" t="s">
        <v>570</v>
      </c>
      <c r="B60" s="98"/>
      <c r="C60" s="36">
        <f>C9+C15+C19+C47</f>
        <v>29953.300000000003</v>
      </c>
    </row>
  </sheetData>
  <mergeCells count="2">
    <mergeCell ref="A1:C3"/>
    <mergeCell ref="A4:C5"/>
  </mergeCells>
  <phoneticPr fontId="1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topLeftCell="A22" workbookViewId="0">
      <selection activeCell="C22" sqref="C22"/>
    </sheetView>
  </sheetViews>
  <sheetFormatPr defaultRowHeight="15"/>
  <cols>
    <col min="1" max="1" width="25.5703125" customWidth="1"/>
    <col min="2" max="2" width="45" customWidth="1"/>
  </cols>
  <sheetData>
    <row r="1" spans="1:3">
      <c r="A1" s="213" t="s">
        <v>688</v>
      </c>
      <c r="B1" s="214"/>
      <c r="C1" s="214"/>
    </row>
    <row r="2" spans="1:3">
      <c r="A2" s="214"/>
      <c r="B2" s="214"/>
      <c r="C2" s="214"/>
    </row>
    <row r="3" spans="1:3">
      <c r="A3" s="214"/>
      <c r="B3" s="214"/>
      <c r="C3" s="214"/>
    </row>
    <row r="4" spans="1:3">
      <c r="A4" s="83"/>
    </row>
    <row r="5" spans="1:3">
      <c r="A5" s="198" t="s">
        <v>689</v>
      </c>
      <c r="B5" s="199"/>
      <c r="C5" s="199"/>
    </row>
    <row r="6" spans="1:3" ht="25.5" customHeight="1">
      <c r="A6" s="199"/>
      <c r="B6" s="199"/>
      <c r="C6" s="199"/>
    </row>
    <row r="7" spans="1:3" ht="15.75" thickBot="1">
      <c r="A7" s="215" t="s">
        <v>571</v>
      </c>
      <c r="B7" s="215"/>
      <c r="C7" s="215"/>
    </row>
    <row r="8" spans="1:3" ht="15.75" customHeight="1">
      <c r="A8" s="1" t="s">
        <v>600</v>
      </c>
      <c r="B8" s="3" t="s">
        <v>602</v>
      </c>
      <c r="C8" s="176" t="s">
        <v>604</v>
      </c>
    </row>
    <row r="9" spans="1:3" ht="30.75" customHeight="1" thickBot="1">
      <c r="A9" s="2" t="s">
        <v>601</v>
      </c>
      <c r="B9" s="6" t="s">
        <v>603</v>
      </c>
      <c r="C9" s="177"/>
    </row>
    <row r="10" spans="1:3" ht="15.75" thickBot="1">
      <c r="A10" s="99">
        <v>1</v>
      </c>
      <c r="B10" s="6">
        <v>2</v>
      </c>
      <c r="C10" s="6">
        <v>3</v>
      </c>
    </row>
    <row r="11" spans="1:3" ht="15.75" thickBot="1">
      <c r="A11" s="4"/>
      <c r="B11" s="100" t="s">
        <v>572</v>
      </c>
      <c r="C11" s="5"/>
    </row>
    <row r="12" spans="1:3" ht="98.25" customHeight="1" thickBot="1">
      <c r="A12" s="101" t="s">
        <v>573</v>
      </c>
      <c r="B12" s="102" t="s">
        <v>614</v>
      </c>
      <c r="C12" s="103">
        <f>'Прил 2'!C16</f>
        <v>434.4</v>
      </c>
    </row>
    <row r="13" spans="1:3" ht="125.25" customHeight="1" thickBot="1">
      <c r="A13" s="104" t="s">
        <v>574</v>
      </c>
      <c r="B13" s="105" t="s">
        <v>616</v>
      </c>
      <c r="C13" s="106">
        <f>'Прил 2'!C17</f>
        <v>12.4</v>
      </c>
    </row>
    <row r="14" spans="1:3" ht="110.25" customHeight="1" thickBot="1">
      <c r="A14" s="104" t="s">
        <v>575</v>
      </c>
      <c r="B14" s="105" t="s">
        <v>618</v>
      </c>
      <c r="C14" s="106">
        <f>'Прил 2'!C18</f>
        <v>781.8</v>
      </c>
    </row>
    <row r="15" spans="1:3" ht="95.25" customHeight="1" thickBot="1">
      <c r="A15" s="104" t="s">
        <v>576</v>
      </c>
      <c r="B15" s="105" t="s">
        <v>620</v>
      </c>
      <c r="C15" s="106">
        <f>'Прил 2'!C19</f>
        <v>12.4</v>
      </c>
    </row>
    <row r="16" spans="1:3" ht="16.5" thickBot="1">
      <c r="A16" s="104"/>
      <c r="B16" s="107" t="s">
        <v>3</v>
      </c>
      <c r="C16" s="136">
        <f>'Прил 2'!C15</f>
        <v>1241</v>
      </c>
    </row>
    <row r="17" spans="1:4" ht="15.75" customHeight="1" thickBot="1">
      <c r="A17" s="108" t="s">
        <v>577</v>
      </c>
      <c r="B17" s="109" t="s">
        <v>578</v>
      </c>
      <c r="C17" s="136">
        <f>'Прил 6 и 7'!C68</f>
        <v>1241</v>
      </c>
      <c r="D17" s="110"/>
    </row>
    <row r="18" spans="1:4" ht="15.75" customHeight="1" thickBot="1">
      <c r="A18" s="104" t="s">
        <v>214</v>
      </c>
      <c r="B18" s="111" t="s">
        <v>19</v>
      </c>
      <c r="C18" s="136">
        <v>1241</v>
      </c>
    </row>
    <row r="19" spans="1:4" ht="15" customHeight="1" thickBot="1">
      <c r="A19" s="104" t="s">
        <v>215</v>
      </c>
      <c r="B19" s="111" t="s">
        <v>20</v>
      </c>
      <c r="C19" s="136">
        <v>1241</v>
      </c>
    </row>
    <row r="20" spans="1:4" ht="62.25" customHeight="1" thickBot="1">
      <c r="A20" s="112" t="s">
        <v>216</v>
      </c>
      <c r="B20" s="113" t="s">
        <v>114</v>
      </c>
      <c r="C20" s="136">
        <v>1241</v>
      </c>
    </row>
    <row r="21" spans="1:4" ht="78" customHeight="1" thickBot="1">
      <c r="A21" s="112" t="s">
        <v>217</v>
      </c>
      <c r="B21" s="113" t="s">
        <v>116</v>
      </c>
      <c r="C21" s="136">
        <v>1241</v>
      </c>
    </row>
    <row r="22" spans="1:4" ht="63.75" thickBot="1">
      <c r="A22" s="112" t="s">
        <v>129</v>
      </c>
      <c r="B22" s="114" t="s">
        <v>128</v>
      </c>
      <c r="C22" s="136">
        <v>1241</v>
      </c>
    </row>
    <row r="23" spans="1:4" ht="32.25" thickBot="1">
      <c r="A23" s="112" t="s">
        <v>130</v>
      </c>
      <c r="B23" s="114" t="s">
        <v>529</v>
      </c>
      <c r="C23" s="136">
        <v>1241</v>
      </c>
    </row>
  </sheetData>
  <mergeCells count="4">
    <mergeCell ref="A1:C3"/>
    <mergeCell ref="A5:C6"/>
    <mergeCell ref="A7:C7"/>
    <mergeCell ref="C8:C9"/>
  </mergeCells>
  <phoneticPr fontId="19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12" sqref="B12"/>
    </sheetView>
  </sheetViews>
  <sheetFormatPr defaultRowHeight="15"/>
  <cols>
    <col min="1" max="1" width="73.85546875" customWidth="1"/>
  </cols>
  <sheetData>
    <row r="1" spans="1:2">
      <c r="A1" s="170" t="s">
        <v>690</v>
      </c>
      <c r="B1" s="171"/>
    </row>
    <row r="2" spans="1:2">
      <c r="A2" s="171"/>
      <c r="B2" s="171"/>
    </row>
    <row r="3" spans="1:2">
      <c r="A3" s="171"/>
      <c r="B3" s="171"/>
    </row>
    <row r="4" spans="1:2">
      <c r="A4" s="83"/>
    </row>
    <row r="5" spans="1:2" ht="15.75">
      <c r="A5" s="115" t="s">
        <v>579</v>
      </c>
    </row>
    <row r="6" spans="1:2" ht="15.75">
      <c r="A6" s="158" t="s">
        <v>691</v>
      </c>
    </row>
    <row r="7" spans="1:2" ht="16.5" thickBot="1">
      <c r="A7" s="179" t="s">
        <v>580</v>
      </c>
      <c r="B7" s="179"/>
    </row>
    <row r="8" spans="1:2" ht="20.25" customHeight="1" thickBot="1">
      <c r="A8" s="116" t="s">
        <v>581</v>
      </c>
      <c r="B8" s="117" t="s">
        <v>598</v>
      </c>
    </row>
    <row r="9" spans="1:2" ht="35.25" customHeight="1" thickBot="1">
      <c r="A9" s="118" t="s">
        <v>748</v>
      </c>
      <c r="B9" s="119">
        <v>147.5</v>
      </c>
    </row>
    <row r="10" spans="1:2" ht="62.25" customHeight="1" thickBot="1">
      <c r="A10" s="120" t="s">
        <v>749</v>
      </c>
      <c r="B10" s="121">
        <v>323.10000000000002</v>
      </c>
    </row>
    <row r="11" spans="1:2" ht="33.75" customHeight="1" thickBot="1">
      <c r="A11" s="120" t="s">
        <v>751</v>
      </c>
      <c r="B11" s="121">
        <v>27</v>
      </c>
    </row>
    <row r="12" spans="1:2" ht="19.5" customHeight="1" thickBot="1">
      <c r="A12" s="120" t="s">
        <v>750</v>
      </c>
      <c r="B12" s="121">
        <v>1</v>
      </c>
    </row>
    <row r="13" spans="1:2" ht="51.75" customHeight="1" thickBot="1">
      <c r="A13" s="120" t="s">
        <v>747</v>
      </c>
      <c r="B13" s="121">
        <v>26</v>
      </c>
    </row>
    <row r="14" spans="1:2" ht="34.5" customHeight="1" thickBot="1">
      <c r="A14" s="120" t="s">
        <v>746</v>
      </c>
      <c r="B14" s="121">
        <v>146.19999999999999</v>
      </c>
    </row>
    <row r="15" spans="1:2" ht="16.5" thickBot="1">
      <c r="A15" s="122" t="s">
        <v>582</v>
      </c>
      <c r="B15" s="123">
        <f>SUM(B9:B14)</f>
        <v>670.8</v>
      </c>
    </row>
  </sheetData>
  <mergeCells count="2">
    <mergeCell ref="A1:B3"/>
    <mergeCell ref="A7:B7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Прил 1</vt:lpstr>
      <vt:lpstr>Прил 2</vt:lpstr>
      <vt:lpstr>Прил 3</vt:lpstr>
      <vt:lpstr>Прил 4</vt:lpstr>
      <vt:lpstr>Прил 5</vt:lpstr>
      <vt:lpstr>Прил 6 и 7</vt:lpstr>
      <vt:lpstr>Прил 8</vt:lpstr>
      <vt:lpstr>Прил 9</vt:lpstr>
      <vt:lpstr>Прил 10</vt:lpstr>
      <vt:lpstr>Прил 11</vt:lpstr>
      <vt:lpstr>Прил 12</vt:lpstr>
      <vt:lpstr>Прил 13</vt:lpstr>
      <vt:lpstr>Прил 14 и 15</vt:lpstr>
      <vt:lpstr>Прил 16</vt:lpstr>
      <vt:lpstr>Прил 17</vt:lpstr>
      <vt:lpstr>Прил 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2016-11-24T12:47:36Z</cp:lastPrinted>
  <dcterms:created xsi:type="dcterms:W3CDTF">2006-09-28T05:33:49Z</dcterms:created>
  <dcterms:modified xsi:type="dcterms:W3CDTF">2017-12-13T06:19:40Z</dcterms:modified>
</cp:coreProperties>
</file>